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esearch\RI\Projects\Mobile Safety Net\2019 Report Update\Working\Community Data\Downloads-CommunityData\"/>
    </mc:Choice>
  </mc:AlternateContent>
  <bookViews>
    <workbookView xWindow="0" yWindow="0" windowWidth="24000" windowHeight="14100"/>
  </bookViews>
  <sheets>
    <sheet name="Data" sheetId="1" r:id="rId1"/>
    <sheet name="Data Sources and Note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8" i="2" l="1"/>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J93" i="1"/>
  <c r="H93" i="1"/>
  <c r="D93" i="1"/>
  <c r="D92" i="1"/>
  <c r="D91" i="1"/>
  <c r="D90" i="1"/>
  <c r="D89" i="1"/>
  <c r="D88" i="1"/>
  <c r="J87" i="1"/>
  <c r="H87" i="1"/>
  <c r="D87" i="1"/>
  <c r="D86" i="1"/>
  <c r="D85" i="1"/>
  <c r="D84" i="1"/>
  <c r="D83" i="1"/>
  <c r="D82" i="1"/>
  <c r="D81" i="1"/>
  <c r="D80" i="1"/>
  <c r="D79" i="1"/>
  <c r="J78" i="1"/>
  <c r="H78"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J42" i="1"/>
  <c r="I42" i="1"/>
  <c r="H42" i="1"/>
  <c r="G42" i="1"/>
  <c r="D42" i="1"/>
  <c r="D41" i="1"/>
  <c r="D40" i="1"/>
  <c r="D39" i="1"/>
  <c r="D38" i="1"/>
  <c r="D37" i="1"/>
  <c r="D36" i="1"/>
  <c r="D35" i="1"/>
  <c r="D34" i="1"/>
  <c r="D33" i="1"/>
  <c r="D32" i="1"/>
  <c r="D31" i="1"/>
  <c r="D30" i="1"/>
  <c r="H29" i="1"/>
  <c r="D29" i="1"/>
  <c r="D28" i="1"/>
  <c r="D27" i="1"/>
  <c r="D26" i="1"/>
  <c r="D25" i="1"/>
  <c r="D24" i="1"/>
  <c r="D23" i="1"/>
  <c r="D22" i="1"/>
  <c r="D21" i="1"/>
  <c r="D20" i="1"/>
  <c r="D19" i="1"/>
  <c r="D18" i="1"/>
  <c r="D17" i="1"/>
  <c r="D16" i="1"/>
  <c r="D15" i="1"/>
  <c r="D14" i="1"/>
  <c r="D13" i="1"/>
  <c r="J12" i="1"/>
  <c r="I12" i="1"/>
  <c r="H12" i="1"/>
  <c r="G12" i="1"/>
  <c r="D12" i="1"/>
  <c r="D11" i="1"/>
  <c r="D10" i="1"/>
  <c r="J9" i="1"/>
  <c r="I9" i="1"/>
  <c r="H9" i="1"/>
  <c r="G9" i="1"/>
  <c r="D9" i="1"/>
  <c r="D8" i="1"/>
  <c r="D7" i="1"/>
  <c r="J6" i="1"/>
  <c r="I6" i="1"/>
  <c r="H6" i="1"/>
  <c r="G6" i="1"/>
  <c r="D6" i="1"/>
  <c r="D5" i="1"/>
  <c r="D4" i="1"/>
  <c r="J3" i="1"/>
  <c r="H3" i="1"/>
  <c r="D3" i="1"/>
  <c r="D2" i="1"/>
</calcChain>
</file>

<file path=xl/sharedStrings.xml><?xml version="1.0" encoding="utf-8"?>
<sst xmlns="http://schemas.openxmlformats.org/spreadsheetml/2006/main" count="622" uniqueCount="146">
  <si>
    <t>Category</t>
  </si>
  <si>
    <t>VariableP1</t>
  </si>
  <si>
    <t>VariableP2</t>
  </si>
  <si>
    <t>VariableCode</t>
  </si>
  <si>
    <t>Variable</t>
  </si>
  <si>
    <t>Variable Specifier</t>
  </si>
  <si>
    <t>Buffalo West</t>
  </si>
  <si>
    <t>Buffalo Niagara Metropolitan Area</t>
  </si>
  <si>
    <t>Population</t>
  </si>
  <si>
    <t>a</t>
  </si>
  <si>
    <t>Total Population</t>
  </si>
  <si>
    <t>b</t>
  </si>
  <si>
    <t>2017 Pop. / % Change from 2011</t>
  </si>
  <si>
    <t>Population in Poverty</t>
  </si>
  <si>
    <t>c</t>
  </si>
  <si>
    <t>% Change from 2011</t>
  </si>
  <si>
    <t>d</t>
  </si>
  <si>
    <t>Population Near Poverty</t>
  </si>
  <si>
    <t>e</t>
  </si>
  <si>
    <t>f</t>
  </si>
  <si>
    <t>g</t>
  </si>
  <si>
    <t xml:space="preserve">Population in or Near Poverty </t>
  </si>
  <si>
    <t>h</t>
  </si>
  <si>
    <t>Population in or Near Poverty</t>
  </si>
  <si>
    <t>i</t>
  </si>
  <si>
    <t>Poverty</t>
  </si>
  <si>
    <t>Poverty Rate for Vulnerable Populations</t>
  </si>
  <si>
    <t>Children Under 18</t>
  </si>
  <si>
    <t>Single Parents</t>
  </si>
  <si>
    <t>Married-Couple Family with Children</t>
  </si>
  <si>
    <t>Foreign Born</t>
  </si>
  <si>
    <t>Young Adults  (25-34)</t>
  </si>
  <si>
    <t>Seniors</t>
  </si>
  <si>
    <t>Work &amp; Income</t>
  </si>
  <si>
    <t>Top 10 Employers by Name and Number of Employees</t>
  </si>
  <si>
    <t>#1</t>
  </si>
  <si>
    <t>M&amp;T Bank</t>
  </si>
  <si>
    <t>State of New York</t>
  </si>
  <si>
    <t>#2</t>
  </si>
  <si>
    <t>Erie County</t>
  </si>
  <si>
    <t>Federal Executive Board</t>
  </si>
  <si>
    <t>#3</t>
  </si>
  <si>
    <t>City of Buffalo</t>
  </si>
  <si>
    <t>Kaleida Health</t>
  </si>
  <si>
    <t>#4</t>
  </si>
  <si>
    <t>Buffalo City School District</t>
  </si>
  <si>
    <t>Catholic Health</t>
  </si>
  <si>
    <t>#5</t>
  </si>
  <si>
    <t>Bluecross Blueshield-Western New York</t>
  </si>
  <si>
    <t>#6</t>
  </si>
  <si>
    <t>SUNY Buffalo State</t>
  </si>
  <si>
    <t>University at Buffalo</t>
  </si>
  <si>
    <t>#7</t>
  </si>
  <si>
    <t>Rich Products Corp.</t>
  </si>
  <si>
    <t>#8</t>
  </si>
  <si>
    <t>Buffalo Psychiatric Center</t>
  </si>
  <si>
    <t>#9</t>
  </si>
  <si>
    <t>Erie County Sheriffs Department</t>
  </si>
  <si>
    <t>Wegmans Food Markets</t>
  </si>
  <si>
    <t>j</t>
  </si>
  <si>
    <t>#10</t>
  </si>
  <si>
    <t>New Era Cap Co Inc</t>
  </si>
  <si>
    <t>Tops Friendly Markets</t>
  </si>
  <si>
    <t>k</t>
  </si>
  <si>
    <t>Total Employees from Top 10 Employers</t>
  </si>
  <si>
    <t>Jobs By Income Level</t>
  </si>
  <si>
    <t>Total Number of Jobs</t>
  </si>
  <si>
    <t>Jobs with Earnings $1250/Month or Less</t>
  </si>
  <si>
    <t>Jobs with Earnings $1251/Month to $3333/Month</t>
  </si>
  <si>
    <t>Jobs with Earnings Greater than $3333/Month</t>
  </si>
  <si>
    <t>Education</t>
  </si>
  <si>
    <t>Median Earnings by Educational Attainment for Adults Age 25+</t>
  </si>
  <si>
    <t>Overall Median</t>
  </si>
  <si>
    <t xml:space="preserve">    Less than high school graduate</t>
  </si>
  <si>
    <t xml:space="preserve">    High school graduate (includes equivalency)</t>
  </si>
  <si>
    <t xml:space="preserve">    Some college or associate's degree</t>
  </si>
  <si>
    <t xml:space="preserve">    Bachelor's degree</t>
  </si>
  <si>
    <t xml:space="preserve">    Graduate or professional degree</t>
  </si>
  <si>
    <t>Educational Attainment for Adults Age 25+</t>
  </si>
  <si>
    <t>High school/equivalency or less</t>
  </si>
  <si>
    <t>Graduation Rate</t>
  </si>
  <si>
    <t>2010-11</t>
  </si>
  <si>
    <t>2011-12</t>
  </si>
  <si>
    <t>2012-13</t>
  </si>
  <si>
    <t>2013-14</t>
  </si>
  <si>
    <t>2014-15</t>
  </si>
  <si>
    <t>2015-16</t>
  </si>
  <si>
    <t>2016-17</t>
  </si>
  <si>
    <t>Housing</t>
  </si>
  <si>
    <t>Housing Cost Burden on Low Income Residents</t>
  </si>
  <si>
    <t xml:space="preserve"> Low Income Residents </t>
  </si>
  <si>
    <t xml:space="preserve">Homeowners </t>
  </si>
  <si>
    <t xml:space="preserve">Renters </t>
  </si>
  <si>
    <t>Median Home Value</t>
  </si>
  <si>
    <t>Median Rent</t>
  </si>
  <si>
    <t>Transportation</t>
  </si>
  <si>
    <t>Commute Mode</t>
  </si>
  <si>
    <t>Drive Alone</t>
  </si>
  <si>
    <t>Carpool</t>
  </si>
  <si>
    <t>Public Transportation</t>
  </si>
  <si>
    <t>Walk</t>
  </si>
  <si>
    <t>Work from Home</t>
  </si>
  <si>
    <t>Bicycle</t>
  </si>
  <si>
    <t>Other Transportation</t>
  </si>
  <si>
    <t>Households without a Vehicle</t>
  </si>
  <si>
    <t>Owner Occupied Household</t>
  </si>
  <si>
    <t>Renter Occupied Household</t>
  </si>
  <si>
    <t>Under 65</t>
  </si>
  <si>
    <t>65+</t>
  </si>
  <si>
    <t>Total / % of all HH</t>
  </si>
  <si>
    <t>Crime</t>
  </si>
  <si>
    <t>Violent Crime Rate per 100,000</t>
  </si>
  <si>
    <t>% Change between 2010 and 2017</t>
  </si>
  <si>
    <t>Property Crime Rate Crime Rate per 100,000</t>
  </si>
  <si>
    <t>Juvenile Arrests</t>
  </si>
  <si>
    <t>% change between 2013 and 2017</t>
  </si>
  <si>
    <t>Source</t>
  </si>
  <si>
    <t>Notes</t>
  </si>
  <si>
    <t>American Community Survey, 2007-11 5-Year Estimates</t>
  </si>
  <si>
    <t>American Community Survey, 2007-11 5-Year Estimates; American Community Survey, 2013-17 5-Year Estimates</t>
  </si>
  <si>
    <t>American Community Survey, 2013-17 5-Year Estimates</t>
  </si>
  <si>
    <t>Single parents are defined by single householders with no spouse present with related children under 18 years old.</t>
  </si>
  <si>
    <t>Married couples with children are defined as married couple families with related children unter 18 years old.</t>
  </si>
  <si>
    <t xml:space="preserve">Foreign born is defined as having been born outside the US and not being a native US citizen. </t>
  </si>
  <si>
    <t>Although the regional look at vulnerable populations examines young adults without kids, this data is not available at the community level, so data for young adults aged 25-34 has been used instead.</t>
  </si>
  <si>
    <t>Seniors are defined as those who are 75 years old or more.</t>
  </si>
  <si>
    <t>InfoGroup, ReferenceUSA Business Database, 2019; Buffalo Business First, Book of Lists, 2018</t>
  </si>
  <si>
    <t xml:space="preserve">Top employers were first downloaded from ReferenceUSA and mapped to confirm location within the boundaries of the 12 communities. Top businesses by number of employees were cross-referenced with the Buffalo Business First Book of Lists (2018) to ensure accuracy in number of employees at the business location, when available. 
Employee numbers for Wegmans in Cheektowaga and Tops in the Twin Cities and Newfane include the employees from multiple store locations. </t>
  </si>
  <si>
    <t>U.S. Census Bureau, Longitudinal Employer-Household Dynamics, 2015</t>
  </si>
  <si>
    <t>All income by education numbers are actual medians except those for graduate or professional degrees; these have been calculated by weighted averages of the medians, because combined medians were not available via Social Explorer.
No data was available for the median income of those with less than a high school degree, so the value for Concord alone is used.</t>
  </si>
  <si>
    <t>New York State Education Department, District Report Card, 2010-11</t>
  </si>
  <si>
    <t>New York State Education Department, District Report Card, 2011-12</t>
  </si>
  <si>
    <t>New York State Education Department, District Report Card, 2012-13</t>
  </si>
  <si>
    <t>New York State Education Department, District Report Card, 2013-14</t>
  </si>
  <si>
    <t>New York State Education Department, District Report Card, 2014-15</t>
  </si>
  <si>
    <t>New York State Education Department, District Report Card, 2015-16</t>
  </si>
  <si>
    <t>New York State Education Department, District Report Card, 2016-17</t>
  </si>
  <si>
    <t>Housing Cost Burden</t>
  </si>
  <si>
    <t xml:space="preserve"> Low Income Residents Who are Cost Burdened</t>
  </si>
  <si>
    <t>Low Income Homeowners Who are Cost Burdened</t>
  </si>
  <si>
    <t>Low Income Renters Who are Cost Burdened</t>
  </si>
  <si>
    <t>Commuters Driving Alone</t>
  </si>
  <si>
    <t>Commuters Using Alternative Modes of Transportation</t>
  </si>
  <si>
    <t>NYS OpenData Portal, New York State Division of Criminal Justice Services, Office of Justice Research and Performance, Index Crimes by County and Agency: Beginning 1990; American Community Survey, 5-Year Estimates (for 2010-2017)</t>
  </si>
  <si>
    <t xml:space="preserve">Concord-Springville and Newfane do not have a police agency, so data from the county sheriff departments were used instead. 
Crime data for the Town of Lockport is unavailable, so data for Lockport is represented only by data from the City of Lockport Police Department.
Crime data for the City of Buffalo is not available at a level less than citywide, so data for the whole city is provided for Buffalo West and Buffalo East.
Crime data for the Town of Newstead is unavailable, so data for the Village of Akron has been used instead. 
Violent and property crime rates have been calculated for each year using each community's population from the American Community Survey 5-year estimates for a given year.  </t>
  </si>
  <si>
    <t>NYS Division of Criminal Justice Services, Niagara County and Erie County, 2013-2017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</si>
</sst>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1"/>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rgb="FFE77D7D"/>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tint="-0.499984740745262"/>
        <bgColor indexed="64"/>
      </patternFill>
    </fill>
  </fills>
  <borders count="6">
    <border>
      <left/>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double">
        <color indexed="64"/>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4">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Fill="1"/>
    <xf numFmtId="0" fontId="0" fillId="0" borderId="4" xfId="0" applyBorder="1" applyAlignment="1">
      <alignment horizontal="center" vertical="center"/>
    </xf>
    <xf numFmtId="0" fontId="0" fillId="2" borderId="0" xfId="0" applyFill="1" applyAlignment="1">
      <alignment horizontal="center" vertical="center"/>
    </xf>
    <xf numFmtId="0" fontId="0" fillId="2" borderId="0" xfId="0" applyFill="1" applyAlignment="1">
      <alignment horizontal="center"/>
    </xf>
    <xf numFmtId="0" fontId="0" fillId="2" borderId="5" xfId="0" applyFill="1" applyBorder="1" applyAlignment="1">
      <alignment horizontal="center" vertical="center"/>
    </xf>
    <xf numFmtId="0" fontId="0" fillId="2" borderId="5" xfId="0" applyFill="1" applyBorder="1"/>
    <xf numFmtId="0" fontId="0" fillId="2" borderId="5" xfId="0" applyFill="1" applyBorder="1" applyAlignment="1">
      <alignment horizontal="right"/>
    </xf>
    <xf numFmtId="3" fontId="0" fillId="2" borderId="0" xfId="0" applyNumberFormat="1" applyFill="1" applyAlignment="1">
      <alignment vertical="center"/>
    </xf>
    <xf numFmtId="9" fontId="0" fillId="2" borderId="5" xfId="3" applyFont="1" applyFill="1" applyBorder="1" applyAlignment="1">
      <alignment vertical="center"/>
    </xf>
    <xf numFmtId="0" fontId="0" fillId="0" borderId="0" xfId="0" applyBorder="1" applyAlignment="1">
      <alignment horizontal="center" vertical="center"/>
    </xf>
    <xf numFmtId="0" fontId="0" fillId="3" borderId="0" xfId="0" applyFill="1" applyAlignment="1">
      <alignment horizontal="center" vertical="center"/>
    </xf>
    <xf numFmtId="0" fontId="0" fillId="3" borderId="0" xfId="0" applyFill="1" applyAlignment="1">
      <alignment horizontal="center"/>
    </xf>
    <xf numFmtId="0" fontId="0" fillId="3" borderId="5" xfId="0" applyFill="1" applyBorder="1" applyAlignment="1">
      <alignment horizontal="center" vertical="center"/>
    </xf>
    <xf numFmtId="0" fontId="0" fillId="3" borderId="5" xfId="0" applyFill="1" applyBorder="1"/>
    <xf numFmtId="0" fontId="0" fillId="3" borderId="5" xfId="0" applyFill="1" applyBorder="1" applyAlignment="1">
      <alignment horizontal="right"/>
    </xf>
    <xf numFmtId="3" fontId="0" fillId="3" borderId="0" xfId="0" applyNumberFormat="1" applyFill="1" applyAlignment="1">
      <alignment vertical="center"/>
    </xf>
    <xf numFmtId="9" fontId="0" fillId="3" borderId="5" xfId="3" applyFont="1" applyFill="1" applyBorder="1" applyAlignment="1">
      <alignment vertical="center"/>
    </xf>
    <xf numFmtId="164" fontId="0" fillId="3" borderId="0" xfId="3" applyNumberFormat="1" applyFont="1" applyFill="1" applyAlignment="1">
      <alignment vertical="center"/>
    </xf>
    <xf numFmtId="164" fontId="0" fillId="3" borderId="5" xfId="3" applyNumberFormat="1" applyFont="1" applyFill="1" applyBorder="1" applyAlignment="1">
      <alignment vertical="center"/>
    </xf>
    <xf numFmtId="0" fontId="0" fillId="4" borderId="0" xfId="0" applyFill="1" applyAlignment="1">
      <alignment horizontal="center" vertical="center"/>
    </xf>
    <xf numFmtId="0" fontId="0" fillId="4" borderId="0" xfId="0" applyFill="1" applyAlignment="1">
      <alignment horizontal="center"/>
    </xf>
    <xf numFmtId="0" fontId="0" fillId="4" borderId="5" xfId="0" applyFill="1" applyBorder="1" applyAlignment="1">
      <alignment horizontal="center" vertical="center"/>
    </xf>
    <xf numFmtId="0" fontId="0" fillId="4" borderId="5" xfId="0" applyFill="1" applyBorder="1"/>
    <xf numFmtId="0" fontId="0" fillId="4" borderId="5" xfId="0" applyFill="1" applyBorder="1" applyAlignment="1">
      <alignment horizontal="right"/>
    </xf>
    <xf numFmtId="3" fontId="0" fillId="4" borderId="0" xfId="0" applyNumberFormat="1" applyFill="1" applyAlignment="1">
      <alignment vertical="center"/>
    </xf>
    <xf numFmtId="9" fontId="0" fillId="4" borderId="5" xfId="3" applyFont="1" applyFill="1" applyBorder="1" applyAlignment="1">
      <alignment vertical="center"/>
    </xf>
    <xf numFmtId="164" fontId="0" fillId="4" borderId="0" xfId="3" applyNumberFormat="1" applyFont="1" applyFill="1" applyAlignment="1">
      <alignment vertical="center"/>
    </xf>
    <xf numFmtId="164" fontId="0" fillId="4" borderId="5" xfId="3" applyNumberFormat="1" applyFont="1" applyFill="1" applyBorder="1" applyAlignment="1">
      <alignment vertical="center"/>
    </xf>
    <xf numFmtId="0" fontId="0" fillId="5" borderId="0" xfId="0" applyFill="1" applyAlignment="1">
      <alignment horizontal="center" vertical="center"/>
    </xf>
    <xf numFmtId="0" fontId="0" fillId="5" borderId="0" xfId="0" applyFill="1" applyAlignment="1">
      <alignment horizontal="center"/>
    </xf>
    <xf numFmtId="0" fontId="0" fillId="5" borderId="5" xfId="0" applyFill="1" applyBorder="1" applyAlignment="1">
      <alignment horizontal="center" vertical="center"/>
    </xf>
    <xf numFmtId="0" fontId="0" fillId="5" borderId="5" xfId="0" applyFill="1" applyBorder="1"/>
    <xf numFmtId="0" fontId="0" fillId="5" borderId="5" xfId="0" applyFill="1" applyBorder="1" applyAlignment="1">
      <alignment horizontal="right"/>
    </xf>
    <xf numFmtId="3" fontId="0" fillId="5" borderId="0" xfId="0" applyNumberFormat="1" applyFill="1" applyAlignment="1">
      <alignment vertical="center"/>
    </xf>
    <xf numFmtId="9" fontId="0" fillId="5" borderId="5" xfId="3" applyFont="1" applyFill="1" applyBorder="1" applyAlignment="1">
      <alignment vertical="center"/>
    </xf>
    <xf numFmtId="164" fontId="0" fillId="5" borderId="0" xfId="3" applyNumberFormat="1" applyFont="1" applyFill="1" applyAlignment="1">
      <alignment vertical="center"/>
    </xf>
    <xf numFmtId="164" fontId="0" fillId="5" borderId="5" xfId="3" applyNumberFormat="1" applyFont="1" applyFill="1" applyBorder="1" applyAlignment="1">
      <alignment vertical="center"/>
    </xf>
    <xf numFmtId="0" fontId="0" fillId="0" borderId="0" xfId="0" applyFill="1" applyAlignment="1">
      <alignment horizontal="center" vertical="center"/>
    </xf>
    <xf numFmtId="165" fontId="0" fillId="0" borderId="0" xfId="1" applyNumberFormat="1" applyFont="1" applyFill="1"/>
    <xf numFmtId="43" fontId="0" fillId="0" borderId="0" xfId="0" applyNumberFormat="1" applyFill="1"/>
    <xf numFmtId="0" fontId="0" fillId="0" borderId="0" xfId="0" applyAlignment="1">
      <alignment horizontal="center" vertical="center"/>
    </xf>
    <xf numFmtId="0" fontId="0" fillId="3" borderId="0" xfId="0" applyFill="1"/>
    <xf numFmtId="165" fontId="0" fillId="3" borderId="5" xfId="1" applyNumberFormat="1" applyFont="1" applyFill="1" applyBorder="1" applyAlignment="1">
      <alignment vertical="center"/>
    </xf>
    <xf numFmtId="0" fontId="0" fillId="3" borderId="0" xfId="0" applyFill="1" applyBorder="1"/>
    <xf numFmtId="0" fontId="4" fillId="3" borderId="0" xfId="0" applyFont="1" applyFill="1" applyBorder="1"/>
    <xf numFmtId="0" fontId="0" fillId="6" borderId="0" xfId="0" applyFill="1" applyAlignment="1">
      <alignment horizontal="center" vertical="center"/>
    </xf>
    <xf numFmtId="0" fontId="0" fillId="6" borderId="5" xfId="0" applyFill="1" applyBorder="1" applyAlignment="1">
      <alignment horizontal="center" vertical="center"/>
    </xf>
    <xf numFmtId="0" fontId="0" fillId="6" borderId="5" xfId="0" applyFill="1" applyBorder="1"/>
    <xf numFmtId="0" fontId="0" fillId="6" borderId="5" xfId="0" applyFill="1" applyBorder="1" applyAlignment="1">
      <alignment horizontal="right"/>
    </xf>
    <xf numFmtId="166" fontId="0" fillId="6" borderId="0" xfId="2" applyNumberFormat="1" applyFont="1" applyFill="1" applyAlignment="1">
      <alignment vertical="center"/>
    </xf>
    <xf numFmtId="166" fontId="0" fillId="6" borderId="5" xfId="2" applyNumberFormat="1" applyFont="1" applyFill="1" applyBorder="1"/>
    <xf numFmtId="3" fontId="0" fillId="0" borderId="0" xfId="0" applyNumberFormat="1" applyFill="1"/>
    <xf numFmtId="9" fontId="0" fillId="0" borderId="0" xfId="3" applyFont="1" applyFill="1"/>
    <xf numFmtId="0" fontId="0" fillId="3" borderId="0" xfId="0" applyFill="1" applyBorder="1" applyAlignment="1">
      <alignment horizontal="center" vertical="center"/>
    </xf>
    <xf numFmtId="0" fontId="0" fillId="4" borderId="0" xfId="0" applyFill="1" applyBorder="1" applyAlignment="1">
      <alignment horizontal="center" vertical="center"/>
    </xf>
    <xf numFmtId="0" fontId="0" fillId="6" borderId="0" xfId="0" applyFill="1" applyBorder="1" applyAlignment="1">
      <alignment horizontal="center" vertical="center"/>
    </xf>
    <xf numFmtId="0" fontId="0" fillId="2" borderId="0" xfId="0" applyFill="1" applyBorder="1" applyAlignment="1">
      <alignment horizontal="center" vertical="center"/>
    </xf>
    <xf numFmtId="0" fontId="0" fillId="4" borderId="0" xfId="0" applyFill="1"/>
    <xf numFmtId="3" fontId="0" fillId="6" borderId="0" xfId="0" applyNumberFormat="1" applyFill="1" applyAlignment="1">
      <alignment vertical="center"/>
    </xf>
    <xf numFmtId="0" fontId="0" fillId="6" borderId="0" xfId="0" applyFill="1"/>
    <xf numFmtId="9" fontId="0" fillId="6" borderId="5" xfId="3" applyFont="1" applyFill="1" applyBorder="1" applyAlignment="1">
      <alignment vertical="center"/>
    </xf>
    <xf numFmtId="0" fontId="0" fillId="2" borderId="0" xfId="0" applyFill="1"/>
    <xf numFmtId="0" fontId="0" fillId="2" borderId="5" xfId="0" applyFill="1" applyBorder="1" applyAlignment="1">
      <alignment horizontal="center"/>
    </xf>
    <xf numFmtId="0" fontId="0" fillId="0" borderId="0" xfId="0" applyAlignment="1">
      <alignment wrapText="1"/>
    </xf>
    <xf numFmtId="0" fontId="0" fillId="0" borderId="5" xfId="0" applyBorder="1" applyAlignment="1">
      <alignment horizontal="center"/>
    </xf>
    <xf numFmtId="0" fontId="0" fillId="0" borderId="5" xfId="0" applyBorder="1"/>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right"/>
    </xf>
    <xf numFmtId="0" fontId="0" fillId="0" borderId="0" xfId="0" applyFill="1" applyAlignment="1">
      <alignment horizontal="left" wrapText="1"/>
    </xf>
    <xf numFmtId="0" fontId="0" fillId="0" borderId="0" xfId="0" applyFill="1" applyAlignment="1">
      <alignment horizontal="center" vertical="center"/>
    </xf>
    <xf numFmtId="0" fontId="0" fillId="0" borderId="0" xfId="0" applyFill="1" applyAlignment="1">
      <alignment horizontal="center"/>
    </xf>
    <xf numFmtId="0" fontId="0" fillId="0" borderId="0" xfId="0" applyFill="1" applyAlignment="1">
      <alignment wrapText="1"/>
    </xf>
    <xf numFmtId="0" fontId="0" fillId="0" borderId="0" xfId="0" applyAlignment="1">
      <alignment horizontal="right"/>
    </xf>
    <xf numFmtId="0" fontId="0" fillId="0" borderId="0" xfId="0" applyAlignment="1">
      <alignment horizontal="left" wrapText="1"/>
    </xf>
    <xf numFmtId="0" fontId="0" fillId="0" borderId="0" xfId="0" applyFill="1" applyBorder="1" applyAlignment="1">
      <alignment horizontal="center" vertical="center"/>
    </xf>
    <xf numFmtId="0" fontId="0" fillId="7" borderId="0" xfId="0" applyFill="1"/>
    <xf numFmtId="0" fontId="0" fillId="0" borderId="0" xfId="0"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tabSelected="1" workbookViewId="0">
      <pane xSplit="1" ySplit="1" topLeftCell="F2" activePane="bottomRight" state="frozen"/>
      <selection activeCell="I16" sqref="I16"/>
      <selection pane="topRight" activeCell="I16" sqref="I16"/>
      <selection pane="bottomLeft" activeCell="I16" sqref="I16"/>
      <selection pane="bottomRight" activeCell="K16" sqref="K16:L16"/>
    </sheetView>
  </sheetViews>
  <sheetFormatPr defaultRowHeight="15" x14ac:dyDescent="0.25"/>
  <cols>
    <col min="1" max="1" width="14.7109375" bestFit="1" customWidth="1"/>
    <col min="2" max="2" width="11.7109375" hidden="1" customWidth="1"/>
    <col min="3" max="3" width="8.5703125" hidden="1" customWidth="1"/>
    <col min="4" max="4" width="13.140625" style="69" bestFit="1" customWidth="1"/>
    <col min="5" max="5" width="48.85546875" style="70" customWidth="1"/>
    <col min="6" max="6" width="50.5703125" style="70" bestFit="1" customWidth="1"/>
    <col min="7" max="7" width="16" customWidth="1"/>
    <col min="8" max="8" width="24.42578125" style="70" customWidth="1"/>
    <col min="9" max="9" width="24.7109375" bestFit="1" customWidth="1"/>
    <col min="10" max="10" width="8" style="70" bestFit="1" customWidth="1"/>
    <col min="11" max="11" width="13.28515625" style="5" bestFit="1" customWidth="1"/>
    <col min="12" max="12" width="10.5703125" style="5" bestFit="1" customWidth="1"/>
    <col min="13" max="16384" width="9.140625" style="5"/>
  </cols>
  <sheetData>
    <row r="1" spans="1:12" ht="49.5" customHeight="1" thickBot="1" x14ac:dyDescent="0.3">
      <c r="A1" s="1" t="s">
        <v>0</v>
      </c>
      <c r="B1" s="1" t="s">
        <v>1</v>
      </c>
      <c r="C1" s="1" t="s">
        <v>2</v>
      </c>
      <c r="D1" s="2" t="s">
        <v>3</v>
      </c>
      <c r="E1" s="2" t="s">
        <v>4</v>
      </c>
      <c r="F1" s="2" t="s">
        <v>5</v>
      </c>
      <c r="G1" s="3" t="s">
        <v>6</v>
      </c>
      <c r="H1" s="4"/>
      <c r="I1" s="4" t="s">
        <v>7</v>
      </c>
      <c r="J1" s="4"/>
    </row>
    <row r="2" spans="1:12" ht="15.75" thickTop="1" x14ac:dyDescent="0.25">
      <c r="A2" s="6" t="s">
        <v>8</v>
      </c>
      <c r="B2" s="7">
        <v>1</v>
      </c>
      <c r="C2" s="8" t="s">
        <v>9</v>
      </c>
      <c r="D2" s="9" t="str">
        <f>B2&amp;C2</f>
        <v>1a</v>
      </c>
      <c r="E2" s="10" t="s">
        <v>10</v>
      </c>
      <c r="F2" s="11">
        <v>2011</v>
      </c>
      <c r="G2" s="12">
        <v>117925</v>
      </c>
      <c r="H2" s="13"/>
      <c r="I2" s="12">
        <v>1135750</v>
      </c>
      <c r="J2" s="10"/>
    </row>
    <row r="3" spans="1:12" x14ac:dyDescent="0.25">
      <c r="A3" s="14"/>
      <c r="B3" s="7">
        <v>1</v>
      </c>
      <c r="C3" s="8" t="s">
        <v>11</v>
      </c>
      <c r="D3" s="9" t="str">
        <f t="shared" ref="D3:D90" si="0">B3&amp;C3</f>
        <v>1b</v>
      </c>
      <c r="E3" s="10" t="s">
        <v>10</v>
      </c>
      <c r="F3" s="11" t="s">
        <v>12</v>
      </c>
      <c r="G3" s="12">
        <v>117906</v>
      </c>
      <c r="H3" s="13">
        <f>(G3-G2)/G2</f>
        <v>-1.6111935552257792E-4</v>
      </c>
      <c r="I3" s="12">
        <v>1136670</v>
      </c>
      <c r="J3" s="13">
        <f>(I3-I2)/I2</f>
        <v>8.1003742020691169E-4</v>
      </c>
    </row>
    <row r="4" spans="1:12" x14ac:dyDescent="0.25">
      <c r="A4" s="14"/>
      <c r="B4" s="15">
        <v>2</v>
      </c>
      <c r="C4" s="16" t="s">
        <v>9</v>
      </c>
      <c r="D4" s="17" t="str">
        <f t="shared" si="0"/>
        <v>2a</v>
      </c>
      <c r="E4" s="18" t="s">
        <v>13</v>
      </c>
      <c r="F4" s="19">
        <v>2011</v>
      </c>
      <c r="G4" s="20">
        <v>32816</v>
      </c>
      <c r="H4" s="21">
        <v>0.29099999999999998</v>
      </c>
      <c r="I4" s="20">
        <v>153760</v>
      </c>
      <c r="J4" s="21">
        <v>0.13900000000000001</v>
      </c>
    </row>
    <row r="5" spans="1:12" x14ac:dyDescent="0.25">
      <c r="A5" s="14"/>
      <c r="B5" s="15">
        <v>2</v>
      </c>
      <c r="C5" s="16" t="s">
        <v>11</v>
      </c>
      <c r="D5" s="17" t="str">
        <f t="shared" si="0"/>
        <v>2b</v>
      </c>
      <c r="E5" s="18" t="s">
        <v>13</v>
      </c>
      <c r="F5" s="19">
        <v>2017</v>
      </c>
      <c r="G5" s="20">
        <v>33040</v>
      </c>
      <c r="H5" s="21">
        <v>0.29329522152488657</v>
      </c>
      <c r="I5" s="20">
        <v>161718</v>
      </c>
      <c r="J5" s="21">
        <v>0.14617188876987947</v>
      </c>
    </row>
    <row r="6" spans="1:12" x14ac:dyDescent="0.25">
      <c r="A6" s="14"/>
      <c r="B6" s="15">
        <v>2</v>
      </c>
      <c r="C6" s="16" t="s">
        <v>14</v>
      </c>
      <c r="D6" s="17" t="str">
        <f t="shared" si="0"/>
        <v>2c</v>
      </c>
      <c r="E6" s="18" t="s">
        <v>13</v>
      </c>
      <c r="F6" s="19" t="s">
        <v>15</v>
      </c>
      <c r="G6" s="22">
        <f t="shared" ref="G6:H6" si="1">(G5-G4)/G4</f>
        <v>6.8259385665529011E-3</v>
      </c>
      <c r="H6" s="23">
        <f t="shared" si="1"/>
        <v>7.8873591920501467E-3</v>
      </c>
      <c r="I6" s="22">
        <f>(I5-I4)/I4</f>
        <v>5.1755983350676382E-2</v>
      </c>
      <c r="J6" s="23">
        <f>(J5-J4)/J4</f>
        <v>5.1596322085463685E-2</v>
      </c>
    </row>
    <row r="7" spans="1:12" x14ac:dyDescent="0.25">
      <c r="A7" s="14"/>
      <c r="B7" s="24">
        <v>2</v>
      </c>
      <c r="C7" s="25" t="s">
        <v>16</v>
      </c>
      <c r="D7" s="26" t="str">
        <f t="shared" si="0"/>
        <v>2d</v>
      </c>
      <c r="E7" s="27" t="s">
        <v>17</v>
      </c>
      <c r="F7" s="28">
        <v>2011</v>
      </c>
      <c r="G7" s="29">
        <v>24948</v>
      </c>
      <c r="H7" s="30">
        <v>0.221</v>
      </c>
      <c r="I7" s="29">
        <v>182994</v>
      </c>
      <c r="J7" s="30">
        <v>0.16600000000000001</v>
      </c>
    </row>
    <row r="8" spans="1:12" x14ac:dyDescent="0.25">
      <c r="A8" s="14"/>
      <c r="B8" s="24">
        <v>2</v>
      </c>
      <c r="C8" s="25" t="s">
        <v>18</v>
      </c>
      <c r="D8" s="26" t="str">
        <f t="shared" si="0"/>
        <v>2e</v>
      </c>
      <c r="E8" s="27" t="s">
        <v>17</v>
      </c>
      <c r="F8" s="28">
        <v>2017</v>
      </c>
      <c r="G8" s="29">
        <v>21021</v>
      </c>
      <c r="H8" s="30">
        <v>0.18660287081339713</v>
      </c>
      <c r="I8" s="29">
        <v>176257</v>
      </c>
      <c r="J8" s="30">
        <v>0.15931324032521207</v>
      </c>
    </row>
    <row r="9" spans="1:12" x14ac:dyDescent="0.25">
      <c r="A9" s="14"/>
      <c r="B9" s="24">
        <v>2</v>
      </c>
      <c r="C9" s="25" t="s">
        <v>19</v>
      </c>
      <c r="D9" s="26" t="str">
        <f t="shared" si="0"/>
        <v>2f</v>
      </c>
      <c r="E9" s="27" t="s">
        <v>17</v>
      </c>
      <c r="F9" s="28" t="s">
        <v>15</v>
      </c>
      <c r="G9" s="31">
        <f t="shared" ref="G9:J9" si="2">(G8-G7)/G7</f>
        <v>-0.15740740740740741</v>
      </c>
      <c r="H9" s="32">
        <f t="shared" si="2"/>
        <v>-0.15564311849141571</v>
      </c>
      <c r="I9" s="31">
        <f t="shared" si="2"/>
        <v>-3.68154147130507E-2</v>
      </c>
      <c r="J9" s="32">
        <f t="shared" si="2"/>
        <v>-4.0281684787879121E-2</v>
      </c>
    </row>
    <row r="10" spans="1:12" x14ac:dyDescent="0.25">
      <c r="A10" s="14"/>
      <c r="B10" s="33">
        <v>2</v>
      </c>
      <c r="C10" s="34" t="s">
        <v>20</v>
      </c>
      <c r="D10" s="35" t="str">
        <f t="shared" si="0"/>
        <v>2g</v>
      </c>
      <c r="E10" s="36" t="s">
        <v>21</v>
      </c>
      <c r="F10" s="37">
        <v>2011</v>
      </c>
      <c r="G10" s="38">
        <v>57764</v>
      </c>
      <c r="H10" s="39">
        <v>0.51200000000000001</v>
      </c>
      <c r="I10" s="38">
        <v>336754</v>
      </c>
      <c r="J10" s="39">
        <v>0.30499999999999999</v>
      </c>
    </row>
    <row r="11" spans="1:12" x14ac:dyDescent="0.25">
      <c r="A11" s="14"/>
      <c r="B11" s="33">
        <v>2</v>
      </c>
      <c r="C11" s="34" t="s">
        <v>22</v>
      </c>
      <c r="D11" s="35" t="str">
        <f t="shared" si="0"/>
        <v>2h</v>
      </c>
      <c r="E11" s="36" t="s">
        <v>23</v>
      </c>
      <c r="F11" s="37">
        <v>2017</v>
      </c>
      <c r="G11" s="38">
        <v>54061</v>
      </c>
      <c r="H11" s="39">
        <v>0.47989809233828373</v>
      </c>
      <c r="I11" s="38">
        <v>337975</v>
      </c>
      <c r="J11" s="39">
        <v>0.30548512909509151</v>
      </c>
    </row>
    <row r="12" spans="1:12" x14ac:dyDescent="0.25">
      <c r="A12" s="14"/>
      <c r="B12" s="33">
        <v>2</v>
      </c>
      <c r="C12" s="34" t="s">
        <v>24</v>
      </c>
      <c r="D12" s="35" t="str">
        <f t="shared" si="0"/>
        <v>2i</v>
      </c>
      <c r="E12" s="36" t="s">
        <v>23</v>
      </c>
      <c r="F12" s="37" t="s">
        <v>15</v>
      </c>
      <c r="G12" s="40">
        <f t="shared" ref="G12:J12" si="3">(G11-G10)/G10</f>
        <v>-6.4105671352399418E-2</v>
      </c>
      <c r="H12" s="41">
        <f t="shared" si="3"/>
        <v>-6.26990384017896E-2</v>
      </c>
      <c r="I12" s="40">
        <f t="shared" si="3"/>
        <v>3.6257921212517149E-3</v>
      </c>
      <c r="J12" s="41">
        <f t="shared" si="3"/>
        <v>1.5905871970213733E-3</v>
      </c>
    </row>
    <row r="13" spans="1:12" x14ac:dyDescent="0.25">
      <c r="A13" s="42" t="s">
        <v>25</v>
      </c>
      <c r="B13" s="7">
        <v>3</v>
      </c>
      <c r="C13" s="8" t="s">
        <v>9</v>
      </c>
      <c r="D13" s="9" t="str">
        <f t="shared" si="0"/>
        <v>3a</v>
      </c>
      <c r="E13" s="10" t="s">
        <v>26</v>
      </c>
      <c r="F13" s="11" t="s">
        <v>27</v>
      </c>
      <c r="G13" s="12">
        <v>10632</v>
      </c>
      <c r="H13" s="13">
        <v>0.45</v>
      </c>
      <c r="I13" s="12">
        <v>50142</v>
      </c>
      <c r="J13" s="13">
        <v>0.218</v>
      </c>
    </row>
    <row r="14" spans="1:12" x14ac:dyDescent="0.25">
      <c r="A14" s="42"/>
      <c r="B14" s="7">
        <v>3</v>
      </c>
      <c r="C14" s="8" t="s">
        <v>11</v>
      </c>
      <c r="D14" s="9" t="str">
        <f t="shared" si="0"/>
        <v>3b</v>
      </c>
      <c r="E14" s="10" t="s">
        <v>26</v>
      </c>
      <c r="F14" s="11" t="s">
        <v>28</v>
      </c>
      <c r="G14" s="12">
        <v>3022</v>
      </c>
      <c r="H14" s="13">
        <v>0.48105698822031201</v>
      </c>
      <c r="I14" s="12">
        <v>17990</v>
      </c>
      <c r="J14" s="13">
        <v>0.35980719614392287</v>
      </c>
    </row>
    <row r="15" spans="1:12" x14ac:dyDescent="0.25">
      <c r="A15" s="42"/>
      <c r="B15" s="7">
        <v>3</v>
      </c>
      <c r="C15" s="8" t="s">
        <v>14</v>
      </c>
      <c r="D15" s="9" t="str">
        <f t="shared" si="0"/>
        <v>3c</v>
      </c>
      <c r="E15" s="10" t="s">
        <v>26</v>
      </c>
      <c r="F15" s="11" t="s">
        <v>29</v>
      </c>
      <c r="G15" s="12">
        <v>1479</v>
      </c>
      <c r="H15" s="13">
        <v>0.24519230769230768</v>
      </c>
      <c r="I15" s="12">
        <v>4852</v>
      </c>
      <c r="J15" s="13">
        <v>6.4151891370169106E-2</v>
      </c>
    </row>
    <row r="16" spans="1:12" x14ac:dyDescent="0.25">
      <c r="A16" s="42"/>
      <c r="B16" s="7">
        <v>3</v>
      </c>
      <c r="C16" s="8" t="s">
        <v>16</v>
      </c>
      <c r="D16" s="9" t="str">
        <f t="shared" si="0"/>
        <v>3d</v>
      </c>
      <c r="E16" s="10" t="s">
        <v>26</v>
      </c>
      <c r="F16" s="11" t="s">
        <v>30</v>
      </c>
      <c r="G16" s="12">
        <v>7356</v>
      </c>
      <c r="H16" s="13">
        <v>0.448974609375</v>
      </c>
      <c r="I16" s="12">
        <v>17494</v>
      </c>
      <c r="J16" s="13">
        <v>0.25399637023593469</v>
      </c>
      <c r="K16" s="43"/>
      <c r="L16" s="44"/>
    </row>
    <row r="17" spans="1:10" x14ac:dyDescent="0.25">
      <c r="A17" s="42"/>
      <c r="B17" s="7">
        <v>3</v>
      </c>
      <c r="C17" s="8" t="s">
        <v>18</v>
      </c>
      <c r="D17" s="9" t="str">
        <f t="shared" si="0"/>
        <v>3e</v>
      </c>
      <c r="E17" s="10" t="s">
        <v>26</v>
      </c>
      <c r="F17" s="11" t="s">
        <v>31</v>
      </c>
      <c r="G17" s="12">
        <v>5535</v>
      </c>
      <c r="H17" s="13">
        <v>0.22593681116825864</v>
      </c>
      <c r="I17" s="12">
        <v>23041</v>
      </c>
      <c r="J17" s="13">
        <v>0.15288504923428087</v>
      </c>
    </row>
    <row r="18" spans="1:10" x14ac:dyDescent="0.25">
      <c r="A18" s="42"/>
      <c r="B18" s="7">
        <v>3</v>
      </c>
      <c r="C18" s="8" t="s">
        <v>19</v>
      </c>
      <c r="D18" s="9" t="str">
        <f t="shared" si="0"/>
        <v>3f</v>
      </c>
      <c r="E18" s="10" t="s">
        <v>26</v>
      </c>
      <c r="F18" s="11" t="s">
        <v>32</v>
      </c>
      <c r="G18" s="12">
        <v>852</v>
      </c>
      <c r="H18" s="13">
        <v>0.17053642914331466</v>
      </c>
      <c r="I18" s="12">
        <v>8095</v>
      </c>
      <c r="J18" s="13">
        <v>9.7004194128220492E-2</v>
      </c>
    </row>
    <row r="19" spans="1:10" x14ac:dyDescent="0.25">
      <c r="A19" s="45" t="s">
        <v>33</v>
      </c>
      <c r="B19" s="15">
        <v>4</v>
      </c>
      <c r="C19" s="16" t="s">
        <v>9</v>
      </c>
      <c r="D19" s="17" t="str">
        <f t="shared" si="0"/>
        <v>4a</v>
      </c>
      <c r="E19" s="18" t="s">
        <v>34</v>
      </c>
      <c r="F19" s="19" t="s">
        <v>35</v>
      </c>
      <c r="G19" s="46" t="s">
        <v>36</v>
      </c>
      <c r="H19" s="47">
        <v>7013</v>
      </c>
      <c r="I19" s="46" t="s">
        <v>37</v>
      </c>
      <c r="J19" s="47">
        <v>23800</v>
      </c>
    </row>
    <row r="20" spans="1:10" x14ac:dyDescent="0.25">
      <c r="A20" s="45"/>
      <c r="B20" s="15">
        <v>4</v>
      </c>
      <c r="C20" s="16" t="s">
        <v>11</v>
      </c>
      <c r="D20" s="17" t="str">
        <f t="shared" si="0"/>
        <v>4b</v>
      </c>
      <c r="E20" s="18" t="s">
        <v>34</v>
      </c>
      <c r="F20" s="19" t="s">
        <v>38</v>
      </c>
      <c r="G20" s="46" t="s">
        <v>39</v>
      </c>
      <c r="H20" s="47">
        <v>5000</v>
      </c>
      <c r="I20" s="46" t="s">
        <v>40</v>
      </c>
      <c r="J20" s="47">
        <v>14680</v>
      </c>
    </row>
    <row r="21" spans="1:10" x14ac:dyDescent="0.25">
      <c r="A21" s="45"/>
      <c r="B21" s="15">
        <v>4</v>
      </c>
      <c r="C21" s="16" t="s">
        <v>14</v>
      </c>
      <c r="D21" s="17" t="str">
        <f t="shared" si="0"/>
        <v>4c</v>
      </c>
      <c r="E21" s="18" t="s">
        <v>34</v>
      </c>
      <c r="F21" s="19" t="s">
        <v>41</v>
      </c>
      <c r="G21" s="48" t="s">
        <v>42</v>
      </c>
      <c r="H21" s="47">
        <v>2727</v>
      </c>
      <c r="I21" s="46" t="s">
        <v>43</v>
      </c>
      <c r="J21" s="47">
        <v>8194</v>
      </c>
    </row>
    <row r="22" spans="1:10" x14ac:dyDescent="0.25">
      <c r="A22" s="45"/>
      <c r="B22" s="15">
        <v>4</v>
      </c>
      <c r="C22" s="16" t="s">
        <v>16</v>
      </c>
      <c r="D22" s="17" t="str">
        <f t="shared" si="0"/>
        <v>4d</v>
      </c>
      <c r="E22" s="18" t="s">
        <v>34</v>
      </c>
      <c r="F22" s="19" t="s">
        <v>44</v>
      </c>
      <c r="G22" s="48" t="s">
        <v>45</v>
      </c>
      <c r="H22" s="47">
        <v>2100</v>
      </c>
      <c r="I22" s="46" t="s">
        <v>46</v>
      </c>
      <c r="J22" s="47">
        <v>7368</v>
      </c>
    </row>
    <row r="23" spans="1:10" x14ac:dyDescent="0.25">
      <c r="A23" s="45"/>
      <c r="B23" s="15">
        <v>4</v>
      </c>
      <c r="C23" s="16" t="s">
        <v>18</v>
      </c>
      <c r="D23" s="17" t="str">
        <f t="shared" si="0"/>
        <v>4e</v>
      </c>
      <c r="E23" s="18" t="s">
        <v>34</v>
      </c>
      <c r="F23" s="19" t="s">
        <v>47</v>
      </c>
      <c r="G23" s="48" t="s">
        <v>48</v>
      </c>
      <c r="H23" s="47">
        <v>1589</v>
      </c>
      <c r="I23" s="46" t="s">
        <v>45</v>
      </c>
      <c r="J23" s="47">
        <v>7115</v>
      </c>
    </row>
    <row r="24" spans="1:10" x14ac:dyDescent="0.25">
      <c r="A24" s="45"/>
      <c r="B24" s="15">
        <v>4</v>
      </c>
      <c r="C24" s="16" t="s">
        <v>19</v>
      </c>
      <c r="D24" s="17" t="str">
        <f t="shared" si="0"/>
        <v>4f</v>
      </c>
      <c r="E24" s="18" t="s">
        <v>34</v>
      </c>
      <c r="F24" s="19" t="s">
        <v>49</v>
      </c>
      <c r="G24" s="48" t="s">
        <v>50</v>
      </c>
      <c r="H24" s="47">
        <v>1525</v>
      </c>
      <c r="I24" s="46" t="s">
        <v>51</v>
      </c>
      <c r="J24" s="47">
        <v>7071</v>
      </c>
    </row>
    <row r="25" spans="1:10" x14ac:dyDescent="0.25">
      <c r="A25" s="45"/>
      <c r="B25" s="15">
        <v>4</v>
      </c>
      <c r="C25" s="16" t="s">
        <v>20</v>
      </c>
      <c r="D25" s="17" t="str">
        <f t="shared" si="0"/>
        <v>4g</v>
      </c>
      <c r="E25" s="18" t="s">
        <v>34</v>
      </c>
      <c r="F25" s="19" t="s">
        <v>52</v>
      </c>
      <c r="G25" s="48" t="s">
        <v>53</v>
      </c>
      <c r="H25" s="47">
        <v>1350</v>
      </c>
      <c r="I25" s="46" t="s">
        <v>36</v>
      </c>
      <c r="J25" s="47">
        <v>7013</v>
      </c>
    </row>
    <row r="26" spans="1:10" x14ac:dyDescent="0.25">
      <c r="A26" s="45"/>
      <c r="B26" s="15">
        <v>4</v>
      </c>
      <c r="C26" s="16" t="s">
        <v>22</v>
      </c>
      <c r="D26" s="17" t="str">
        <f t="shared" si="0"/>
        <v>4h</v>
      </c>
      <c r="E26" s="18" t="s">
        <v>34</v>
      </c>
      <c r="F26" s="19" t="s">
        <v>54</v>
      </c>
      <c r="G26" s="48" t="s">
        <v>55</v>
      </c>
      <c r="H26" s="47">
        <v>1040</v>
      </c>
      <c r="I26" s="46" t="s">
        <v>39</v>
      </c>
      <c r="J26" s="47">
        <v>5000</v>
      </c>
    </row>
    <row r="27" spans="1:10" x14ac:dyDescent="0.25">
      <c r="A27" s="45"/>
      <c r="B27" s="15">
        <v>4</v>
      </c>
      <c r="C27" s="16" t="s">
        <v>24</v>
      </c>
      <c r="D27" s="17" t="str">
        <f t="shared" si="0"/>
        <v>4i</v>
      </c>
      <c r="E27" s="18" t="s">
        <v>34</v>
      </c>
      <c r="F27" s="19" t="s">
        <v>56</v>
      </c>
      <c r="G27" s="49" t="s">
        <v>57</v>
      </c>
      <c r="H27" s="47">
        <v>700</v>
      </c>
      <c r="I27" s="46" t="s">
        <v>58</v>
      </c>
      <c r="J27" s="47">
        <v>4989</v>
      </c>
    </row>
    <row r="28" spans="1:10" x14ac:dyDescent="0.25">
      <c r="A28" s="45"/>
      <c r="B28" s="15">
        <v>4</v>
      </c>
      <c r="C28" s="16" t="s">
        <v>59</v>
      </c>
      <c r="D28" s="17" t="str">
        <f t="shared" si="0"/>
        <v>4j</v>
      </c>
      <c r="E28" s="18" t="s">
        <v>34</v>
      </c>
      <c r="F28" s="19" t="s">
        <v>60</v>
      </c>
      <c r="G28" s="48" t="s">
        <v>61</v>
      </c>
      <c r="H28" s="47">
        <v>650</v>
      </c>
      <c r="I28" s="46" t="s">
        <v>62</v>
      </c>
      <c r="J28" s="47">
        <v>4795</v>
      </c>
    </row>
    <row r="29" spans="1:10" x14ac:dyDescent="0.25">
      <c r="A29" s="45"/>
      <c r="B29" s="15">
        <v>4</v>
      </c>
      <c r="C29" s="16" t="s">
        <v>63</v>
      </c>
      <c r="D29" s="17" t="str">
        <f t="shared" si="0"/>
        <v>4k</v>
      </c>
      <c r="E29" s="18" t="s">
        <v>34</v>
      </c>
      <c r="F29" s="19" t="s">
        <v>64</v>
      </c>
      <c r="G29" s="46"/>
      <c r="H29" s="47">
        <f>SUM(H19:H28)</f>
        <v>23694</v>
      </c>
      <c r="I29" s="46"/>
      <c r="J29" s="47">
        <v>90025</v>
      </c>
    </row>
    <row r="30" spans="1:10" x14ac:dyDescent="0.25">
      <c r="A30" s="45"/>
      <c r="B30" s="24">
        <v>5</v>
      </c>
      <c r="C30" s="24" t="s">
        <v>9</v>
      </c>
      <c r="D30" s="26" t="str">
        <f t="shared" si="0"/>
        <v>5a</v>
      </c>
      <c r="E30" s="27" t="s">
        <v>65</v>
      </c>
      <c r="F30" s="28" t="s">
        <v>66</v>
      </c>
      <c r="G30" s="29">
        <v>89202</v>
      </c>
      <c r="H30" s="27"/>
      <c r="I30" s="29">
        <v>547851</v>
      </c>
      <c r="J30" s="27"/>
    </row>
    <row r="31" spans="1:10" x14ac:dyDescent="0.25">
      <c r="A31" s="45"/>
      <c r="B31" s="24">
        <v>5</v>
      </c>
      <c r="C31" s="24" t="s">
        <v>11</v>
      </c>
      <c r="D31" s="26" t="str">
        <f t="shared" si="0"/>
        <v>5b</v>
      </c>
      <c r="E31" s="27" t="s">
        <v>65</v>
      </c>
      <c r="F31" s="28" t="s">
        <v>67</v>
      </c>
      <c r="G31" s="29">
        <v>21681</v>
      </c>
      <c r="H31" s="30">
        <v>0.2430550884509316</v>
      </c>
      <c r="I31" s="29">
        <v>150324</v>
      </c>
      <c r="J31" s="30">
        <v>0.27438847423843343</v>
      </c>
    </row>
    <row r="32" spans="1:10" x14ac:dyDescent="0.25">
      <c r="A32" s="45"/>
      <c r="B32" s="24">
        <v>5</v>
      </c>
      <c r="C32" s="24" t="s">
        <v>14</v>
      </c>
      <c r="D32" s="26" t="str">
        <f t="shared" si="0"/>
        <v>5c</v>
      </c>
      <c r="E32" s="27" t="s">
        <v>65</v>
      </c>
      <c r="F32" s="28" t="s">
        <v>68</v>
      </c>
      <c r="G32" s="29">
        <v>26641</v>
      </c>
      <c r="H32" s="30">
        <v>0.29865922288737923</v>
      </c>
      <c r="I32" s="29">
        <v>178599</v>
      </c>
      <c r="J32" s="30">
        <v>0.32599922241631391</v>
      </c>
    </row>
    <row r="33" spans="1:12" x14ac:dyDescent="0.25">
      <c r="A33" s="45"/>
      <c r="B33" s="24">
        <v>5</v>
      </c>
      <c r="C33" s="24" t="s">
        <v>16</v>
      </c>
      <c r="D33" s="26" t="str">
        <f t="shared" si="0"/>
        <v>5d</v>
      </c>
      <c r="E33" s="27" t="s">
        <v>65</v>
      </c>
      <c r="F33" s="28" t="s">
        <v>69</v>
      </c>
      <c r="G33" s="29">
        <v>40880</v>
      </c>
      <c r="H33" s="30">
        <v>0.45828568866168917</v>
      </c>
      <c r="I33" s="29">
        <v>218928</v>
      </c>
      <c r="J33" s="30">
        <v>0.39961230334525261</v>
      </c>
    </row>
    <row r="34" spans="1:12" x14ac:dyDescent="0.25">
      <c r="A34" s="45" t="s">
        <v>70</v>
      </c>
      <c r="B34" s="50">
        <v>6</v>
      </c>
      <c r="C34" s="50" t="s">
        <v>9</v>
      </c>
      <c r="D34" s="51" t="str">
        <f t="shared" si="0"/>
        <v>6a</v>
      </c>
      <c r="E34" s="52" t="s">
        <v>71</v>
      </c>
      <c r="F34" s="53" t="s">
        <v>72</v>
      </c>
      <c r="G34" s="54">
        <v>35005</v>
      </c>
      <c r="H34" s="55"/>
      <c r="I34" s="54">
        <v>39885</v>
      </c>
      <c r="J34" s="55"/>
    </row>
    <row r="35" spans="1:12" x14ac:dyDescent="0.25">
      <c r="A35" s="45"/>
      <c r="B35" s="50">
        <v>6</v>
      </c>
      <c r="C35" s="50" t="s">
        <v>11</v>
      </c>
      <c r="D35" s="51" t="str">
        <f t="shared" si="0"/>
        <v>6b</v>
      </c>
      <c r="E35" s="52" t="s">
        <v>71</v>
      </c>
      <c r="F35" s="53" t="s">
        <v>73</v>
      </c>
      <c r="G35" s="54">
        <v>13648</v>
      </c>
      <c r="H35" s="55"/>
      <c r="I35" s="54">
        <v>20404</v>
      </c>
      <c r="J35" s="55"/>
    </row>
    <row r="36" spans="1:12" x14ac:dyDescent="0.25">
      <c r="A36" s="45"/>
      <c r="B36" s="50">
        <v>6</v>
      </c>
      <c r="C36" s="50" t="s">
        <v>14</v>
      </c>
      <c r="D36" s="51" t="str">
        <f t="shared" si="0"/>
        <v>6c</v>
      </c>
      <c r="E36" s="52" t="s">
        <v>71</v>
      </c>
      <c r="F36" s="53" t="s">
        <v>74</v>
      </c>
      <c r="G36" s="54">
        <v>23962</v>
      </c>
      <c r="H36" s="55"/>
      <c r="I36" s="54">
        <v>30820</v>
      </c>
      <c r="J36" s="55"/>
    </row>
    <row r="37" spans="1:12" x14ac:dyDescent="0.25">
      <c r="A37" s="45"/>
      <c r="B37" s="50">
        <v>6</v>
      </c>
      <c r="C37" s="50" t="s">
        <v>16</v>
      </c>
      <c r="D37" s="51" t="str">
        <f t="shared" si="0"/>
        <v>6d</v>
      </c>
      <c r="E37" s="52" t="s">
        <v>71</v>
      </c>
      <c r="F37" s="53" t="s">
        <v>75</v>
      </c>
      <c r="G37" s="54">
        <v>29662</v>
      </c>
      <c r="H37" s="55"/>
      <c r="I37" s="54">
        <v>36059</v>
      </c>
      <c r="J37" s="55"/>
    </row>
    <row r="38" spans="1:12" x14ac:dyDescent="0.25">
      <c r="A38" s="45"/>
      <c r="B38" s="50">
        <v>6</v>
      </c>
      <c r="C38" s="50" t="s">
        <v>18</v>
      </c>
      <c r="D38" s="51" t="str">
        <f t="shared" si="0"/>
        <v>6e</v>
      </c>
      <c r="E38" s="52" t="s">
        <v>71</v>
      </c>
      <c r="F38" s="53" t="s">
        <v>76</v>
      </c>
      <c r="G38" s="54">
        <v>44287</v>
      </c>
      <c r="H38" s="55"/>
      <c r="I38" s="54">
        <v>50365</v>
      </c>
      <c r="J38" s="55"/>
    </row>
    <row r="39" spans="1:12" x14ac:dyDescent="0.25">
      <c r="A39" s="45"/>
      <c r="B39" s="50">
        <v>6</v>
      </c>
      <c r="C39" s="50" t="s">
        <v>19</v>
      </c>
      <c r="D39" s="51" t="str">
        <f t="shared" si="0"/>
        <v>6f</v>
      </c>
      <c r="E39" s="52" t="s">
        <v>71</v>
      </c>
      <c r="F39" s="53" t="s">
        <v>77</v>
      </c>
      <c r="G39" s="54">
        <v>55951.984524250278</v>
      </c>
      <c r="H39" s="55"/>
      <c r="I39" s="54">
        <v>61386</v>
      </c>
      <c r="J39" s="55"/>
    </row>
    <row r="40" spans="1:12" x14ac:dyDescent="0.25">
      <c r="A40" s="45"/>
      <c r="B40" s="7">
        <v>7</v>
      </c>
      <c r="C40" s="7" t="s">
        <v>9</v>
      </c>
      <c r="D40" s="9" t="str">
        <f t="shared" si="0"/>
        <v>7a</v>
      </c>
      <c r="E40" s="10" t="s">
        <v>78</v>
      </c>
      <c r="F40" s="11" t="s">
        <v>73</v>
      </c>
      <c r="G40" s="12">
        <v>11777</v>
      </c>
      <c r="H40" s="13">
        <v>0.15196129032258066</v>
      </c>
      <c r="I40" s="12">
        <v>70566</v>
      </c>
      <c r="J40" s="13">
        <v>8.8944292281184265E-2</v>
      </c>
    </row>
    <row r="41" spans="1:12" x14ac:dyDescent="0.25">
      <c r="A41" s="45"/>
      <c r="B41" s="7">
        <v>7</v>
      </c>
      <c r="C41" s="7" t="s">
        <v>11</v>
      </c>
      <c r="D41" s="9" t="str">
        <f t="shared" si="0"/>
        <v>7b</v>
      </c>
      <c r="E41" s="10" t="s">
        <v>78</v>
      </c>
      <c r="F41" s="11" t="s">
        <v>74</v>
      </c>
      <c r="G41" s="12">
        <v>16674</v>
      </c>
      <c r="H41" s="13">
        <v>0.2151483870967742</v>
      </c>
      <c r="I41" s="12">
        <v>232156</v>
      </c>
      <c r="J41" s="13">
        <v>0.29261898249625334</v>
      </c>
    </row>
    <row r="42" spans="1:12" x14ac:dyDescent="0.25">
      <c r="A42" s="45"/>
      <c r="B42" s="7">
        <v>7</v>
      </c>
      <c r="C42" s="7" t="s">
        <v>14</v>
      </c>
      <c r="D42" s="9" t="str">
        <f t="shared" si="0"/>
        <v>7c</v>
      </c>
      <c r="E42" s="10" t="s">
        <v>78</v>
      </c>
      <c r="F42" s="11" t="s">
        <v>79</v>
      </c>
      <c r="G42" s="12">
        <f>SUM(G40:G41)</f>
        <v>28451</v>
      </c>
      <c r="H42" s="13">
        <f>SUM(H40:H41)</f>
        <v>0.36710967741935485</v>
      </c>
      <c r="I42" s="12">
        <f t="shared" ref="I42:J42" si="4">SUM(I40:I41)</f>
        <v>302722</v>
      </c>
      <c r="J42" s="13">
        <f t="shared" si="4"/>
        <v>0.38156327477743762</v>
      </c>
    </row>
    <row r="43" spans="1:12" x14ac:dyDescent="0.25">
      <c r="A43" s="45"/>
      <c r="B43" s="7">
        <v>7</v>
      </c>
      <c r="C43" s="7" t="s">
        <v>16</v>
      </c>
      <c r="D43" s="9" t="str">
        <f t="shared" si="0"/>
        <v>7d</v>
      </c>
      <c r="E43" s="10" t="s">
        <v>78</v>
      </c>
      <c r="F43" s="11" t="s">
        <v>75</v>
      </c>
      <c r="G43" s="12">
        <v>19746</v>
      </c>
      <c r="H43" s="13">
        <v>0.25478709677419353</v>
      </c>
      <c r="I43" s="12">
        <v>243925</v>
      </c>
      <c r="J43" s="13">
        <v>0.30745311473922105</v>
      </c>
      <c r="K43" s="56"/>
      <c r="L43" s="57"/>
    </row>
    <row r="44" spans="1:12" x14ac:dyDescent="0.25">
      <c r="A44" s="45"/>
      <c r="B44" s="7">
        <v>7</v>
      </c>
      <c r="C44" s="7" t="s">
        <v>18</v>
      </c>
      <c r="D44" s="9" t="str">
        <f t="shared" si="0"/>
        <v>7e</v>
      </c>
      <c r="E44" s="10" t="s">
        <v>78</v>
      </c>
      <c r="F44" s="11" t="s">
        <v>76</v>
      </c>
      <c r="G44" s="12">
        <v>15798</v>
      </c>
      <c r="H44" s="13">
        <v>0.20384516129032257</v>
      </c>
      <c r="I44" s="12">
        <v>138347</v>
      </c>
      <c r="J44" s="13">
        <v>0.17437825587712211</v>
      </c>
    </row>
    <row r="45" spans="1:12" x14ac:dyDescent="0.25">
      <c r="A45" s="45"/>
      <c r="B45" s="7">
        <v>7</v>
      </c>
      <c r="C45" s="7" t="s">
        <v>19</v>
      </c>
      <c r="D45" s="9" t="str">
        <f t="shared" si="0"/>
        <v>7f</v>
      </c>
      <c r="E45" s="10" t="s">
        <v>78</v>
      </c>
      <c r="F45" s="11" t="s">
        <v>77</v>
      </c>
      <c r="G45" s="12">
        <v>13505</v>
      </c>
      <c r="H45" s="13">
        <v>0.17425806451612902</v>
      </c>
      <c r="I45" s="12">
        <v>108379</v>
      </c>
      <c r="J45" s="13">
        <v>0.13660535460621928</v>
      </c>
    </row>
    <row r="46" spans="1:12" x14ac:dyDescent="0.25">
      <c r="A46" s="45"/>
      <c r="B46" s="58">
        <v>8</v>
      </c>
      <c r="C46" s="58" t="s">
        <v>9</v>
      </c>
      <c r="D46" s="17" t="str">
        <f t="shared" si="0"/>
        <v>8a</v>
      </c>
      <c r="E46" s="18" t="s">
        <v>80</v>
      </c>
      <c r="F46" s="19" t="s">
        <v>81</v>
      </c>
      <c r="G46" s="46"/>
      <c r="H46" s="21">
        <v>0.55300000000000005</v>
      </c>
      <c r="I46" s="46"/>
      <c r="J46" s="21">
        <v>0.8058524360580821</v>
      </c>
    </row>
    <row r="47" spans="1:12" x14ac:dyDescent="0.25">
      <c r="A47" s="45"/>
      <c r="B47" s="58">
        <v>8</v>
      </c>
      <c r="C47" s="58" t="s">
        <v>11</v>
      </c>
      <c r="D47" s="17" t="str">
        <f t="shared" si="0"/>
        <v>8b</v>
      </c>
      <c r="E47" s="18" t="s">
        <v>80</v>
      </c>
      <c r="F47" s="19" t="s">
        <v>82</v>
      </c>
      <c r="G47" s="46"/>
      <c r="H47" s="21">
        <v>0.55000000000000004</v>
      </c>
      <c r="I47" s="46"/>
      <c r="J47" s="21">
        <v>0.7909501603031186</v>
      </c>
    </row>
    <row r="48" spans="1:12" x14ac:dyDescent="0.25">
      <c r="A48" s="45"/>
      <c r="B48" s="58">
        <v>8</v>
      </c>
      <c r="C48" s="58" t="s">
        <v>14</v>
      </c>
      <c r="D48" s="17" t="str">
        <f t="shared" si="0"/>
        <v>8c</v>
      </c>
      <c r="E48" s="18" t="s">
        <v>80</v>
      </c>
      <c r="F48" s="19" t="s">
        <v>83</v>
      </c>
      <c r="G48" s="46"/>
      <c r="H48" s="21">
        <v>0.53400000000000003</v>
      </c>
      <c r="I48" s="46"/>
      <c r="J48" s="21">
        <v>0.8114303178484108</v>
      </c>
    </row>
    <row r="49" spans="1:10" x14ac:dyDescent="0.25">
      <c r="A49" s="45"/>
      <c r="B49" s="58">
        <v>8</v>
      </c>
      <c r="C49" s="58" t="s">
        <v>16</v>
      </c>
      <c r="D49" s="17" t="str">
        <f t="shared" si="0"/>
        <v>8d</v>
      </c>
      <c r="E49" s="18" t="s">
        <v>80</v>
      </c>
      <c r="F49" s="19" t="s">
        <v>84</v>
      </c>
      <c r="G49" s="46"/>
      <c r="H49" s="21">
        <v>0.47799999999999998</v>
      </c>
      <c r="I49" s="46"/>
      <c r="J49" s="21">
        <v>0.81438372003391657</v>
      </c>
    </row>
    <row r="50" spans="1:10" x14ac:dyDescent="0.25">
      <c r="A50" s="45"/>
      <c r="B50" s="58">
        <v>8</v>
      </c>
      <c r="C50" s="58" t="s">
        <v>18</v>
      </c>
      <c r="D50" s="17" t="str">
        <f t="shared" si="0"/>
        <v>8e</v>
      </c>
      <c r="E50" s="18" t="s">
        <v>80</v>
      </c>
      <c r="F50" s="19" t="s">
        <v>85</v>
      </c>
      <c r="G50" s="46"/>
      <c r="H50" s="21">
        <v>0.61</v>
      </c>
      <c r="I50" s="46"/>
      <c r="J50" s="21">
        <v>0.83924692251991306</v>
      </c>
    </row>
    <row r="51" spans="1:10" x14ac:dyDescent="0.25">
      <c r="A51" s="45"/>
      <c r="B51" s="58">
        <v>8</v>
      </c>
      <c r="C51" s="58" t="s">
        <v>19</v>
      </c>
      <c r="D51" s="17" t="str">
        <f t="shared" si="0"/>
        <v>8f</v>
      </c>
      <c r="E51" s="18" t="s">
        <v>80</v>
      </c>
      <c r="F51" s="19" t="s">
        <v>86</v>
      </c>
      <c r="G51" s="46"/>
      <c r="H51" s="21">
        <v>0.64</v>
      </c>
      <c r="I51" s="46"/>
      <c r="J51" s="21">
        <v>0.845873786407767</v>
      </c>
    </row>
    <row r="52" spans="1:10" x14ac:dyDescent="0.25">
      <c r="A52" s="45"/>
      <c r="B52" s="58">
        <v>8</v>
      </c>
      <c r="C52" s="58" t="s">
        <v>20</v>
      </c>
      <c r="D52" s="17" t="str">
        <f t="shared" si="0"/>
        <v>8g</v>
      </c>
      <c r="E52" s="18" t="s">
        <v>80</v>
      </c>
      <c r="F52" s="19" t="s">
        <v>87</v>
      </c>
      <c r="G52" s="46"/>
      <c r="H52" s="21">
        <v>0.64</v>
      </c>
      <c r="I52" s="46"/>
      <c r="J52" s="21">
        <v>0.84192132639791939</v>
      </c>
    </row>
    <row r="53" spans="1:10" x14ac:dyDescent="0.25">
      <c r="A53" s="45" t="s">
        <v>88</v>
      </c>
      <c r="B53" s="59">
        <v>9</v>
      </c>
      <c r="C53" s="59" t="s">
        <v>9</v>
      </c>
      <c r="D53" s="26" t="str">
        <f t="shared" si="0"/>
        <v>9a</v>
      </c>
      <c r="E53" s="27" t="s">
        <v>89</v>
      </c>
      <c r="F53" s="28" t="s">
        <v>90</v>
      </c>
      <c r="G53" s="29">
        <v>16191</v>
      </c>
      <c r="H53" s="30">
        <v>0.75335008375209378</v>
      </c>
      <c r="I53" s="29">
        <v>106238</v>
      </c>
      <c r="J53" s="30">
        <v>0.70432320982252361</v>
      </c>
    </row>
    <row r="54" spans="1:10" x14ac:dyDescent="0.25">
      <c r="A54" s="45"/>
      <c r="B54" s="59">
        <v>9</v>
      </c>
      <c r="C54" s="59" t="s">
        <v>11</v>
      </c>
      <c r="D54" s="26" t="str">
        <f t="shared" si="0"/>
        <v>9b</v>
      </c>
      <c r="E54" s="27" t="s">
        <v>89</v>
      </c>
      <c r="F54" s="28" t="s">
        <v>91</v>
      </c>
      <c r="G54" s="29">
        <v>2552</v>
      </c>
      <c r="H54" s="30">
        <v>0.58869665513264124</v>
      </c>
      <c r="I54" s="29">
        <v>38295</v>
      </c>
      <c r="J54" s="30">
        <v>0.59218766913572607</v>
      </c>
    </row>
    <row r="55" spans="1:10" x14ac:dyDescent="0.25">
      <c r="A55" s="45"/>
      <c r="B55" s="59">
        <v>9</v>
      </c>
      <c r="C55" s="59" t="s">
        <v>14</v>
      </c>
      <c r="D55" s="26" t="str">
        <f t="shared" si="0"/>
        <v>9c</v>
      </c>
      <c r="E55" s="27" t="s">
        <v>89</v>
      </c>
      <c r="F55" s="28" t="s">
        <v>92</v>
      </c>
      <c r="G55" s="29">
        <v>13639</v>
      </c>
      <c r="H55" s="30">
        <v>0.794952497522877</v>
      </c>
      <c r="I55" s="29">
        <v>67943</v>
      </c>
      <c r="J55" s="30">
        <v>0.78847626784263669</v>
      </c>
    </row>
    <row r="56" spans="1:10" x14ac:dyDescent="0.25">
      <c r="A56" s="45"/>
      <c r="B56" s="60">
        <v>10</v>
      </c>
      <c r="C56" s="60" t="s">
        <v>9</v>
      </c>
      <c r="D56" s="51" t="str">
        <f t="shared" si="0"/>
        <v>10a</v>
      </c>
      <c r="E56" s="52" t="s">
        <v>93</v>
      </c>
      <c r="F56" s="52"/>
      <c r="G56" s="54">
        <v>149345</v>
      </c>
      <c r="H56" s="55"/>
      <c r="I56" s="54">
        <v>135000</v>
      </c>
      <c r="J56" s="52"/>
    </row>
    <row r="57" spans="1:10" x14ac:dyDescent="0.25">
      <c r="A57" s="45"/>
      <c r="B57" s="60">
        <v>10</v>
      </c>
      <c r="C57" s="60" t="s">
        <v>11</v>
      </c>
      <c r="D57" s="51" t="str">
        <f t="shared" si="0"/>
        <v>10b</v>
      </c>
      <c r="E57" s="52" t="s">
        <v>94</v>
      </c>
      <c r="F57" s="52"/>
      <c r="G57" s="54">
        <v>758</v>
      </c>
      <c r="H57" s="55"/>
      <c r="I57" s="54">
        <v>763</v>
      </c>
      <c r="J57" s="52"/>
    </row>
    <row r="58" spans="1:10" x14ac:dyDescent="0.25">
      <c r="A58" s="45" t="s">
        <v>95</v>
      </c>
      <c r="B58" s="61">
        <v>11</v>
      </c>
      <c r="C58" s="61" t="s">
        <v>9</v>
      </c>
      <c r="D58" s="9" t="str">
        <f t="shared" si="0"/>
        <v>11a</v>
      </c>
      <c r="E58" s="10" t="s">
        <v>96</v>
      </c>
      <c r="F58" s="11" t="s">
        <v>97</v>
      </c>
      <c r="G58" s="12">
        <v>37764</v>
      </c>
      <c r="H58" s="13">
        <v>0.68794403759973766</v>
      </c>
      <c r="I58" s="12">
        <v>443367</v>
      </c>
      <c r="J58" s="13">
        <v>0.82493636688398675</v>
      </c>
    </row>
    <row r="59" spans="1:10" x14ac:dyDescent="0.25">
      <c r="A59" s="45"/>
      <c r="B59" s="61">
        <v>11</v>
      </c>
      <c r="C59" s="61" t="s">
        <v>11</v>
      </c>
      <c r="D59" s="9" t="str">
        <f t="shared" si="0"/>
        <v>11b</v>
      </c>
      <c r="E59" s="10" t="s">
        <v>96</v>
      </c>
      <c r="F59" s="11" t="s">
        <v>98</v>
      </c>
      <c r="G59" s="12">
        <v>5348</v>
      </c>
      <c r="H59" s="13">
        <v>9.7424126498342256E-2</v>
      </c>
      <c r="I59" s="12">
        <v>41704</v>
      </c>
      <c r="J59" s="13">
        <v>7.7595189187580002E-2</v>
      </c>
    </row>
    <row r="60" spans="1:10" x14ac:dyDescent="0.25">
      <c r="A60" s="45"/>
      <c r="B60" s="61">
        <v>11</v>
      </c>
      <c r="C60" s="61" t="s">
        <v>14</v>
      </c>
      <c r="D60" s="9" t="str">
        <f t="shared" si="0"/>
        <v>11c</v>
      </c>
      <c r="E60" s="10" t="s">
        <v>96</v>
      </c>
      <c r="F60" s="11" t="s">
        <v>99</v>
      </c>
      <c r="G60" s="12">
        <v>5446</v>
      </c>
      <c r="H60" s="13">
        <v>9.9209385360877325E-2</v>
      </c>
      <c r="I60" s="12">
        <v>17469</v>
      </c>
      <c r="J60" s="13">
        <v>3.2503125837277845E-2</v>
      </c>
    </row>
    <row r="61" spans="1:10" x14ac:dyDescent="0.25">
      <c r="A61" s="45"/>
      <c r="B61" s="61">
        <v>11</v>
      </c>
      <c r="C61" s="61" t="s">
        <v>16</v>
      </c>
      <c r="D61" s="9" t="str">
        <f t="shared" si="0"/>
        <v>11d</v>
      </c>
      <c r="E61" s="10" t="s">
        <v>96</v>
      </c>
      <c r="F61" s="11" t="s">
        <v>100</v>
      </c>
      <c r="G61" s="12">
        <v>3481</v>
      </c>
      <c r="H61" s="13">
        <v>6.3413123474332353E-2</v>
      </c>
      <c r="I61" s="12">
        <v>13708</v>
      </c>
      <c r="J61" s="13">
        <v>2.5505343693251168E-2</v>
      </c>
    </row>
    <row r="62" spans="1:10" x14ac:dyDescent="0.25">
      <c r="A62" s="45"/>
      <c r="B62" s="61">
        <v>11</v>
      </c>
      <c r="C62" s="61" t="s">
        <v>18</v>
      </c>
      <c r="D62" s="9" t="str">
        <f t="shared" si="0"/>
        <v>11e</v>
      </c>
      <c r="E62" s="10" t="s">
        <v>96</v>
      </c>
      <c r="F62" s="11" t="s">
        <v>101</v>
      </c>
      <c r="G62" s="12">
        <v>1706</v>
      </c>
      <c r="H62" s="13">
        <v>3.1078077749845157E-2</v>
      </c>
      <c r="I62" s="12">
        <v>14957</v>
      </c>
      <c r="J62" s="13">
        <v>2.782925485993272E-2</v>
      </c>
    </row>
    <row r="63" spans="1:10" x14ac:dyDescent="0.25">
      <c r="A63" s="45"/>
      <c r="B63" s="61">
        <v>11</v>
      </c>
      <c r="C63" s="61" t="s">
        <v>19</v>
      </c>
      <c r="D63" s="9" t="str">
        <f t="shared" si="0"/>
        <v>11f</v>
      </c>
      <c r="E63" s="10" t="s">
        <v>96</v>
      </c>
      <c r="F63" s="11" t="s">
        <v>102</v>
      </c>
      <c r="G63" s="12">
        <v>694</v>
      </c>
      <c r="H63" s="13">
        <v>1.2642547455095274E-2</v>
      </c>
      <c r="I63" s="12">
        <v>2236</v>
      </c>
      <c r="J63" s="13">
        <v>4.1603405674138904E-3</v>
      </c>
    </row>
    <row r="64" spans="1:10" x14ac:dyDescent="0.25">
      <c r="A64" s="45"/>
      <c r="B64" s="61">
        <v>11</v>
      </c>
      <c r="C64" s="61" t="s">
        <v>20</v>
      </c>
      <c r="D64" s="9" t="str">
        <f t="shared" si="0"/>
        <v>11g</v>
      </c>
      <c r="E64" s="10" t="s">
        <v>96</v>
      </c>
      <c r="F64" s="11" t="s">
        <v>103</v>
      </c>
      <c r="G64" s="12">
        <v>455</v>
      </c>
      <c r="H64" s="13">
        <v>8.2887018617699565E-3</v>
      </c>
      <c r="I64" s="12">
        <v>4015</v>
      </c>
      <c r="J64" s="13">
        <v>7.4703789705575898E-3</v>
      </c>
    </row>
    <row r="65" spans="1:10" x14ac:dyDescent="0.25">
      <c r="A65" s="45"/>
      <c r="B65" s="58">
        <v>12</v>
      </c>
      <c r="C65" s="58" t="s">
        <v>9</v>
      </c>
      <c r="D65" s="17" t="str">
        <f t="shared" si="0"/>
        <v>12a</v>
      </c>
      <c r="E65" s="18" t="s">
        <v>104</v>
      </c>
      <c r="F65" s="19" t="s">
        <v>105</v>
      </c>
      <c r="G65" s="20">
        <v>1214</v>
      </c>
      <c r="H65" s="21">
        <v>6.4801964342905943E-2</v>
      </c>
      <c r="I65" s="20">
        <v>14164</v>
      </c>
      <c r="J65" s="21">
        <v>4.5093919134033746E-2</v>
      </c>
    </row>
    <row r="66" spans="1:10" x14ac:dyDescent="0.25">
      <c r="A66" s="45"/>
      <c r="B66" s="58">
        <v>12</v>
      </c>
      <c r="C66" s="58" t="s">
        <v>11</v>
      </c>
      <c r="D66" s="17" t="str">
        <f t="shared" si="0"/>
        <v>12b</v>
      </c>
      <c r="E66" s="18" t="s">
        <v>104</v>
      </c>
      <c r="F66" s="19" t="s">
        <v>106</v>
      </c>
      <c r="G66" s="20">
        <v>11561</v>
      </c>
      <c r="H66" s="21">
        <v>0.357604627424294</v>
      </c>
      <c r="I66" s="20">
        <v>46359</v>
      </c>
      <c r="J66" s="21">
        <v>0.2892935369331478</v>
      </c>
    </row>
    <row r="67" spans="1:10" x14ac:dyDescent="0.25">
      <c r="A67" s="45"/>
      <c r="B67" s="58">
        <v>12</v>
      </c>
      <c r="C67" s="58" t="s">
        <v>14</v>
      </c>
      <c r="D67" s="17" t="str">
        <f t="shared" si="0"/>
        <v>12c</v>
      </c>
      <c r="E67" s="18" t="s">
        <v>104</v>
      </c>
      <c r="F67" s="19" t="s">
        <v>107</v>
      </c>
      <c r="G67" s="20">
        <v>9940</v>
      </c>
      <c r="H67" s="21">
        <v>0.23610451306413302</v>
      </c>
      <c r="I67" s="20">
        <v>39547</v>
      </c>
      <c r="J67" s="21">
        <v>0.11415219330275574</v>
      </c>
    </row>
    <row r="68" spans="1:10" x14ac:dyDescent="0.25">
      <c r="A68" s="45"/>
      <c r="B68" s="58">
        <v>12</v>
      </c>
      <c r="C68" s="58" t="s">
        <v>16</v>
      </c>
      <c r="D68" s="17" t="str">
        <f t="shared" si="0"/>
        <v>12d</v>
      </c>
      <c r="E68" s="18" t="s">
        <v>104</v>
      </c>
      <c r="F68" s="19" t="s">
        <v>108</v>
      </c>
      <c r="G68" s="20">
        <v>2835</v>
      </c>
      <c r="H68" s="21">
        <v>0.31630034586633937</v>
      </c>
      <c r="I68" s="20">
        <v>20976</v>
      </c>
      <c r="J68" s="21">
        <v>0.16399286987522282</v>
      </c>
    </row>
    <row r="69" spans="1:10" x14ac:dyDescent="0.25">
      <c r="A69" s="45"/>
      <c r="B69" s="58">
        <v>12</v>
      </c>
      <c r="C69" s="58" t="s">
        <v>14</v>
      </c>
      <c r="D69" s="17" t="str">
        <f t="shared" si="0"/>
        <v>12c</v>
      </c>
      <c r="E69" s="18" t="s">
        <v>104</v>
      </c>
      <c r="F69" s="19" t="s">
        <v>109</v>
      </c>
      <c r="G69" s="20">
        <v>12775</v>
      </c>
      <c r="H69" s="21">
        <v>0.25018114877700098</v>
      </c>
      <c r="I69" s="20">
        <v>60523</v>
      </c>
      <c r="J69" s="21">
        <v>0.12759170990135954</v>
      </c>
    </row>
    <row r="70" spans="1:10" x14ac:dyDescent="0.25">
      <c r="A70" s="45" t="s">
        <v>110</v>
      </c>
      <c r="B70" s="59">
        <v>13</v>
      </c>
      <c r="C70" s="59" t="s">
        <v>9</v>
      </c>
      <c r="D70" s="26" t="str">
        <f t="shared" si="0"/>
        <v>13a</v>
      </c>
      <c r="E70" s="27" t="s">
        <v>111</v>
      </c>
      <c r="F70" s="27">
        <v>2010</v>
      </c>
      <c r="G70" s="29">
        <v>1352.9464836172804</v>
      </c>
      <c r="H70" s="27"/>
      <c r="I70" s="29">
        <v>471.56953606280325</v>
      </c>
      <c r="J70" s="27"/>
    </row>
    <row r="71" spans="1:10" x14ac:dyDescent="0.25">
      <c r="A71" s="45"/>
      <c r="B71" s="59">
        <v>13</v>
      </c>
      <c r="C71" s="59" t="s">
        <v>11</v>
      </c>
      <c r="D71" s="26" t="str">
        <f t="shared" si="0"/>
        <v>13b</v>
      </c>
      <c r="E71" s="27" t="s">
        <v>111</v>
      </c>
      <c r="F71" s="27">
        <v>2011</v>
      </c>
      <c r="G71" s="29">
        <v>1231.4617640595043</v>
      </c>
      <c r="H71" s="27"/>
      <c r="I71" s="29">
        <v>441.20625137574297</v>
      </c>
      <c r="J71" s="27"/>
    </row>
    <row r="72" spans="1:10" x14ac:dyDescent="0.25">
      <c r="A72" s="45"/>
      <c r="B72" s="59">
        <v>13</v>
      </c>
      <c r="C72" s="59" t="s">
        <v>14</v>
      </c>
      <c r="D72" s="26" t="str">
        <f t="shared" si="0"/>
        <v>13c</v>
      </c>
      <c r="E72" s="27" t="s">
        <v>111</v>
      </c>
      <c r="F72" s="27">
        <v>2012</v>
      </c>
      <c r="G72" s="29">
        <v>1290.29795193831</v>
      </c>
      <c r="H72" s="27"/>
      <c r="I72" s="29">
        <v>444.42056664943351</v>
      </c>
      <c r="J72" s="27"/>
    </row>
    <row r="73" spans="1:10" x14ac:dyDescent="0.25">
      <c r="A73" s="45"/>
      <c r="B73" s="59">
        <v>13</v>
      </c>
      <c r="C73" s="59" t="s">
        <v>16</v>
      </c>
      <c r="D73" s="26" t="str">
        <f t="shared" si="0"/>
        <v>13d</v>
      </c>
      <c r="E73" s="27" t="s">
        <v>111</v>
      </c>
      <c r="F73" s="27">
        <v>2013</v>
      </c>
      <c r="G73" s="29">
        <v>1247.6589604249177</v>
      </c>
      <c r="H73" s="27"/>
      <c r="I73" s="29">
        <v>430.68842288015719</v>
      </c>
      <c r="J73" s="27"/>
    </row>
    <row r="74" spans="1:10" x14ac:dyDescent="0.25">
      <c r="A74" s="45"/>
      <c r="B74" s="59">
        <v>13</v>
      </c>
      <c r="C74" s="59" t="s">
        <v>18</v>
      </c>
      <c r="D74" s="26" t="str">
        <f t="shared" si="0"/>
        <v>13e</v>
      </c>
      <c r="E74" s="27" t="s">
        <v>111</v>
      </c>
      <c r="F74" s="27">
        <v>2014</v>
      </c>
      <c r="G74" s="29">
        <v>1197.8812043437617</v>
      </c>
      <c r="H74" s="27"/>
      <c r="I74" s="29">
        <v>416.49532829605863</v>
      </c>
      <c r="J74" s="27"/>
    </row>
    <row r="75" spans="1:10" x14ac:dyDescent="0.25">
      <c r="A75" s="45"/>
      <c r="B75" s="59">
        <v>13</v>
      </c>
      <c r="C75" s="59" t="s">
        <v>19</v>
      </c>
      <c r="D75" s="26" t="str">
        <f t="shared" si="0"/>
        <v>13f</v>
      </c>
      <c r="E75" s="27" t="s">
        <v>111</v>
      </c>
      <c r="F75" s="27">
        <v>2015</v>
      </c>
      <c r="G75" s="29">
        <v>1112.0658762239084</v>
      </c>
      <c r="H75" s="27"/>
      <c r="I75" s="29">
        <v>402.11880598802179</v>
      </c>
      <c r="J75" s="27"/>
    </row>
    <row r="76" spans="1:10" x14ac:dyDescent="0.25">
      <c r="A76" s="45"/>
      <c r="B76" s="59">
        <v>13</v>
      </c>
      <c r="C76" s="59" t="s">
        <v>20</v>
      </c>
      <c r="D76" s="26" t="str">
        <f t="shared" si="0"/>
        <v>13g</v>
      </c>
      <c r="E76" s="27" t="s">
        <v>111</v>
      </c>
      <c r="F76" s="27">
        <v>2016</v>
      </c>
      <c r="G76" s="29">
        <v>1103.1356544100329</v>
      </c>
      <c r="H76" s="27"/>
      <c r="I76" s="29">
        <v>408.62947962268709</v>
      </c>
      <c r="J76" s="27"/>
    </row>
    <row r="77" spans="1:10" x14ac:dyDescent="0.25">
      <c r="A77" s="45"/>
      <c r="B77" s="59">
        <v>13</v>
      </c>
      <c r="C77" s="59" t="s">
        <v>22</v>
      </c>
      <c r="D77" s="26" t="str">
        <f t="shared" si="0"/>
        <v>13h</v>
      </c>
      <c r="E77" s="27" t="s">
        <v>111</v>
      </c>
      <c r="F77" s="27">
        <v>2017</v>
      </c>
      <c r="G77" s="29">
        <v>1005.4936164638985</v>
      </c>
      <c r="H77" s="27"/>
      <c r="I77" s="29">
        <v>372.05169486306488</v>
      </c>
      <c r="J77" s="27"/>
    </row>
    <row r="78" spans="1:10" x14ac:dyDescent="0.25">
      <c r="A78" s="45"/>
      <c r="B78" s="59">
        <v>13</v>
      </c>
      <c r="C78" s="59" t="s">
        <v>24</v>
      </c>
      <c r="D78" s="26" t="str">
        <f t="shared" si="0"/>
        <v>13i</v>
      </c>
      <c r="E78" s="27" t="s">
        <v>111</v>
      </c>
      <c r="F78" s="28" t="s">
        <v>112</v>
      </c>
      <c r="G78" s="62"/>
      <c r="H78" s="30">
        <f t="shared" ref="H78" si="5">(G77-G70)/G70</f>
        <v>-0.25681198137595279</v>
      </c>
      <c r="I78" s="62"/>
      <c r="J78" s="30">
        <f t="shared" ref="J78" si="6">(I77-I70)/I70</f>
        <v>-0.21103534810714461</v>
      </c>
    </row>
    <row r="79" spans="1:10" x14ac:dyDescent="0.25">
      <c r="A79" s="45"/>
      <c r="B79" s="60">
        <v>14</v>
      </c>
      <c r="C79" s="60" t="s">
        <v>9</v>
      </c>
      <c r="D79" s="51" t="str">
        <f t="shared" si="0"/>
        <v>14a</v>
      </c>
      <c r="E79" s="52" t="s">
        <v>113</v>
      </c>
      <c r="F79" s="52">
        <v>2010</v>
      </c>
      <c r="G79" s="63">
        <v>5545.9904064478296</v>
      </c>
      <c r="H79" s="52"/>
      <c r="I79" s="63">
        <v>3026.029090819562</v>
      </c>
      <c r="J79" s="52"/>
    </row>
    <row r="80" spans="1:10" x14ac:dyDescent="0.25">
      <c r="A80" s="45"/>
      <c r="B80" s="60">
        <v>14</v>
      </c>
      <c r="C80" s="60" t="s">
        <v>11</v>
      </c>
      <c r="D80" s="51" t="str">
        <f t="shared" si="0"/>
        <v>14b</v>
      </c>
      <c r="E80" s="52" t="s">
        <v>113</v>
      </c>
      <c r="F80" s="52">
        <v>2011</v>
      </c>
      <c r="G80" s="63">
        <v>5420.3263184219104</v>
      </c>
      <c r="H80" s="52"/>
      <c r="I80" s="63">
        <v>2961.2150561303106</v>
      </c>
      <c r="J80" s="52"/>
    </row>
    <row r="81" spans="1:10" x14ac:dyDescent="0.25">
      <c r="A81" s="45"/>
      <c r="B81" s="60">
        <v>14</v>
      </c>
      <c r="C81" s="60" t="s">
        <v>14</v>
      </c>
      <c r="D81" s="51" t="str">
        <f t="shared" si="0"/>
        <v>14c</v>
      </c>
      <c r="E81" s="52" t="s">
        <v>113</v>
      </c>
      <c r="F81" s="52">
        <v>2012</v>
      </c>
      <c r="G81" s="63">
        <v>5135.9966406443855</v>
      </c>
      <c r="H81" s="52"/>
      <c r="I81" s="63">
        <v>2939.552285471957</v>
      </c>
      <c r="J81" s="52"/>
    </row>
    <row r="82" spans="1:10" x14ac:dyDescent="0.25">
      <c r="A82" s="45"/>
      <c r="B82" s="60">
        <v>14</v>
      </c>
      <c r="C82" s="60" t="s">
        <v>16</v>
      </c>
      <c r="D82" s="51" t="str">
        <f t="shared" si="0"/>
        <v>14d</v>
      </c>
      <c r="E82" s="52" t="s">
        <v>113</v>
      </c>
      <c r="F82" s="52">
        <v>2013</v>
      </c>
      <c r="G82" s="63">
        <v>4789.5367044303212</v>
      </c>
      <c r="H82" s="52"/>
      <c r="I82" s="63">
        <v>2737.4757093315825</v>
      </c>
      <c r="J82" s="52"/>
    </row>
    <row r="83" spans="1:10" x14ac:dyDescent="0.25">
      <c r="A83" s="45"/>
      <c r="B83" s="60">
        <v>14</v>
      </c>
      <c r="C83" s="60" t="s">
        <v>18</v>
      </c>
      <c r="D83" s="51" t="str">
        <f t="shared" si="0"/>
        <v>14e</v>
      </c>
      <c r="E83" s="52" t="s">
        <v>113</v>
      </c>
      <c r="F83" s="52">
        <v>2014</v>
      </c>
      <c r="G83" s="63">
        <v>4788.4474090144986</v>
      </c>
      <c r="H83" s="52"/>
      <c r="I83" s="63">
        <v>2633.4303981712951</v>
      </c>
      <c r="J83" s="52"/>
    </row>
    <row r="84" spans="1:10" x14ac:dyDescent="0.25">
      <c r="A84" s="45"/>
      <c r="B84" s="60">
        <v>14</v>
      </c>
      <c r="C84" s="60" t="s">
        <v>19</v>
      </c>
      <c r="D84" s="51" t="str">
        <f>B84&amp;C84</f>
        <v>14f</v>
      </c>
      <c r="E84" s="52" t="s">
        <v>113</v>
      </c>
      <c r="F84" s="52">
        <v>2015</v>
      </c>
      <c r="G84" s="63">
        <v>4306.0762878732412</v>
      </c>
      <c r="H84" s="52"/>
      <c r="I84" s="63">
        <v>2416.4108849431291</v>
      </c>
      <c r="J84" s="52"/>
    </row>
    <row r="85" spans="1:10" x14ac:dyDescent="0.25">
      <c r="A85" s="45"/>
      <c r="B85" s="60">
        <v>14</v>
      </c>
      <c r="C85" s="60" t="s">
        <v>20</v>
      </c>
      <c r="D85" s="51" t="str">
        <f t="shared" si="0"/>
        <v>14g</v>
      </c>
      <c r="E85" s="52" t="s">
        <v>113</v>
      </c>
      <c r="F85" s="52">
        <v>2016</v>
      </c>
      <c r="G85" s="63">
        <v>4092.4518029723272</v>
      </c>
      <c r="H85" s="52"/>
      <c r="I85" s="63">
        <v>2405.8941279767641</v>
      </c>
      <c r="J85" s="52"/>
    </row>
    <row r="86" spans="1:10" x14ac:dyDescent="0.25">
      <c r="A86" s="45"/>
      <c r="B86" s="60">
        <v>14</v>
      </c>
      <c r="C86" s="60" t="s">
        <v>22</v>
      </c>
      <c r="D86" s="51" t="str">
        <f t="shared" si="0"/>
        <v>14h</v>
      </c>
      <c r="E86" s="52" t="s">
        <v>113</v>
      </c>
      <c r="F86" s="52">
        <v>2017</v>
      </c>
      <c r="G86" s="63">
        <v>3785.818302295299</v>
      </c>
      <c r="H86" s="52"/>
      <c r="I86" s="63">
        <v>2163.952598379477</v>
      </c>
      <c r="J86" s="52"/>
    </row>
    <row r="87" spans="1:10" x14ac:dyDescent="0.25">
      <c r="A87" s="45"/>
      <c r="B87" s="60">
        <v>14</v>
      </c>
      <c r="C87" s="60" t="s">
        <v>24</v>
      </c>
      <c r="D87" s="51" t="str">
        <f t="shared" si="0"/>
        <v>14i</v>
      </c>
      <c r="E87" s="52" t="s">
        <v>113</v>
      </c>
      <c r="F87" s="53" t="s">
        <v>112</v>
      </c>
      <c r="G87" s="64"/>
      <c r="H87" s="65">
        <f t="shared" ref="H87" si="7">(G86-G79)/G79</f>
        <v>-0.317377415962735</v>
      </c>
      <c r="I87" s="64"/>
      <c r="J87" s="65">
        <f t="shared" ref="J87" si="8">(I86-I79)/I79</f>
        <v>-0.28488704720502289</v>
      </c>
    </row>
    <row r="88" spans="1:10" x14ac:dyDescent="0.25">
      <c r="A88" s="45"/>
      <c r="B88" s="61">
        <v>15</v>
      </c>
      <c r="C88" s="61" t="s">
        <v>9</v>
      </c>
      <c r="D88" s="9" t="str">
        <f t="shared" si="0"/>
        <v>15a</v>
      </c>
      <c r="E88" s="10" t="s">
        <v>114</v>
      </c>
      <c r="F88" s="10">
        <v>2013</v>
      </c>
      <c r="G88" s="66">
        <v>239</v>
      </c>
      <c r="H88" s="10"/>
      <c r="I88" s="12">
        <v>1221</v>
      </c>
      <c r="J88" s="10"/>
    </row>
    <row r="89" spans="1:10" x14ac:dyDescent="0.25">
      <c r="A89" s="45"/>
      <c r="B89" s="61">
        <v>15</v>
      </c>
      <c r="C89" s="61" t="s">
        <v>11</v>
      </c>
      <c r="D89" s="9" t="str">
        <f t="shared" si="0"/>
        <v>15b</v>
      </c>
      <c r="E89" s="10" t="s">
        <v>114</v>
      </c>
      <c r="F89" s="10">
        <v>2014</v>
      </c>
      <c r="G89" s="66">
        <v>298</v>
      </c>
      <c r="H89" s="10"/>
      <c r="I89" s="12">
        <v>1237</v>
      </c>
      <c r="J89" s="10"/>
    </row>
    <row r="90" spans="1:10" x14ac:dyDescent="0.25">
      <c r="A90" s="45"/>
      <c r="B90" s="61">
        <v>15</v>
      </c>
      <c r="C90" s="61" t="s">
        <v>14</v>
      </c>
      <c r="D90" s="9" t="str">
        <f t="shared" si="0"/>
        <v>15c</v>
      </c>
      <c r="E90" s="10" t="s">
        <v>114</v>
      </c>
      <c r="F90" s="10">
        <v>2015</v>
      </c>
      <c r="G90" s="66">
        <v>254</v>
      </c>
      <c r="H90" s="10"/>
      <c r="I90" s="12">
        <v>993</v>
      </c>
      <c r="J90" s="10"/>
    </row>
    <row r="91" spans="1:10" x14ac:dyDescent="0.25">
      <c r="A91" s="45"/>
      <c r="B91" s="61">
        <v>15</v>
      </c>
      <c r="C91" s="61" t="s">
        <v>16</v>
      </c>
      <c r="D91" s="9" t="str">
        <f t="shared" ref="D91:D93" si="9">B91&amp;C91</f>
        <v>15d</v>
      </c>
      <c r="E91" s="10" t="s">
        <v>114</v>
      </c>
      <c r="F91" s="10">
        <v>2016</v>
      </c>
      <c r="G91" s="66">
        <v>184</v>
      </c>
      <c r="H91" s="10"/>
      <c r="I91" s="12">
        <v>844</v>
      </c>
      <c r="J91" s="10"/>
    </row>
    <row r="92" spans="1:10" x14ac:dyDescent="0.25">
      <c r="A92" s="45"/>
      <c r="B92" s="61">
        <v>15</v>
      </c>
      <c r="C92" s="61" t="s">
        <v>18</v>
      </c>
      <c r="D92" s="9" t="str">
        <f t="shared" si="9"/>
        <v>15e</v>
      </c>
      <c r="E92" s="10" t="s">
        <v>114</v>
      </c>
      <c r="F92" s="10">
        <v>2017</v>
      </c>
      <c r="G92" s="66">
        <v>139</v>
      </c>
      <c r="H92" s="10"/>
      <c r="I92" s="12">
        <v>774</v>
      </c>
      <c r="J92" s="10"/>
    </row>
    <row r="93" spans="1:10" x14ac:dyDescent="0.25">
      <c r="A93" s="45"/>
      <c r="B93" s="61">
        <v>15</v>
      </c>
      <c r="C93" s="61" t="s">
        <v>19</v>
      </c>
      <c r="D93" s="67" t="str">
        <f t="shared" si="9"/>
        <v>15f</v>
      </c>
      <c r="E93" s="10" t="s">
        <v>114</v>
      </c>
      <c r="F93" s="11" t="s">
        <v>115</v>
      </c>
      <c r="G93" s="66"/>
      <c r="H93" s="13">
        <f t="shared" ref="H93" si="10">(G92-G88)/G88</f>
        <v>-0.41841004184100417</v>
      </c>
      <c r="I93" s="66"/>
      <c r="J93" s="13">
        <f t="shared" ref="J93" si="11">(I92-I88)/I88</f>
        <v>-0.36609336609336607</v>
      </c>
    </row>
    <row r="98" spans="1:1" x14ac:dyDescent="0.25">
      <c r="A98" s="68"/>
    </row>
  </sheetData>
  <mergeCells count="9">
    <mergeCell ref="A53:A57"/>
    <mergeCell ref="A58:A69"/>
    <mergeCell ref="A70:A93"/>
    <mergeCell ref="G1:H1"/>
    <mergeCell ref="I1:J1"/>
    <mergeCell ref="A2:A12"/>
    <mergeCell ref="A13:A18"/>
    <mergeCell ref="A19:A33"/>
    <mergeCell ref="A34:A5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workbookViewId="0">
      <pane xSplit="1" ySplit="1" topLeftCell="D2" activePane="bottomRight" state="frozen"/>
      <selection activeCell="I16" sqref="I16"/>
      <selection pane="topRight" activeCell="I16" sqref="I16"/>
      <selection pane="bottomLeft" activeCell="I16" sqref="I16"/>
      <selection pane="bottomRight" activeCell="I16" sqref="I16"/>
    </sheetView>
  </sheetViews>
  <sheetFormatPr defaultRowHeight="15" x14ac:dyDescent="0.25"/>
  <cols>
    <col min="1" max="1" width="22.5703125" customWidth="1"/>
    <col min="2" max="2" width="11" customWidth="1"/>
    <col min="3" max="3" width="12.5703125" customWidth="1"/>
    <col min="4" max="4" width="13.140625" style="73" bestFit="1" customWidth="1"/>
    <col min="5" max="5" width="57.42578125" bestFit="1" customWidth="1"/>
    <col min="6" max="6" width="50.5703125" bestFit="1" customWidth="1"/>
    <col min="7" max="7" width="53.42578125" style="68" customWidth="1"/>
    <col min="8" max="8" width="44.5703125" style="68" customWidth="1"/>
  </cols>
  <sheetData>
    <row r="1" spans="1:8" ht="49.5" customHeight="1" thickBot="1" x14ac:dyDescent="0.3">
      <c r="A1" s="1" t="s">
        <v>0</v>
      </c>
      <c r="B1" s="1" t="s">
        <v>1</v>
      </c>
      <c r="C1" s="1" t="s">
        <v>2</v>
      </c>
      <c r="D1" s="1" t="s">
        <v>3</v>
      </c>
      <c r="E1" s="1" t="s">
        <v>4</v>
      </c>
      <c r="F1" s="1" t="s">
        <v>5</v>
      </c>
      <c r="G1" s="71" t="s">
        <v>116</v>
      </c>
      <c r="H1" s="71" t="s">
        <v>117</v>
      </c>
    </row>
    <row r="2" spans="1:8" ht="15.75" thickTop="1" x14ac:dyDescent="0.25">
      <c r="A2" s="6" t="s">
        <v>8</v>
      </c>
      <c r="B2" s="72">
        <v>1</v>
      </c>
      <c r="C2" s="73" t="s">
        <v>9</v>
      </c>
      <c r="D2" s="72" t="str">
        <f>B2&amp;C2</f>
        <v>1a</v>
      </c>
      <c r="E2" t="s">
        <v>10</v>
      </c>
      <c r="F2" s="74">
        <v>2011</v>
      </c>
      <c r="G2" s="75" t="s">
        <v>118</v>
      </c>
    </row>
    <row r="3" spans="1:8" ht="30" x14ac:dyDescent="0.25">
      <c r="A3" s="45"/>
      <c r="B3" s="72">
        <v>1</v>
      </c>
      <c r="C3" s="73" t="s">
        <v>11</v>
      </c>
      <c r="D3" s="72" t="str">
        <f t="shared" ref="D3:D85" si="0">B3&amp;C3</f>
        <v>1b</v>
      </c>
      <c r="E3" t="s">
        <v>10</v>
      </c>
      <c r="F3" s="74" t="s">
        <v>12</v>
      </c>
      <c r="G3" s="75" t="s">
        <v>119</v>
      </c>
    </row>
    <row r="4" spans="1:8" x14ac:dyDescent="0.25">
      <c r="A4" s="45"/>
      <c r="B4" s="72">
        <v>2</v>
      </c>
      <c r="C4" s="73" t="s">
        <v>9</v>
      </c>
      <c r="D4" s="72" t="str">
        <f t="shared" si="0"/>
        <v>2a</v>
      </c>
      <c r="E4" t="s">
        <v>13</v>
      </c>
      <c r="F4" s="74">
        <v>2011</v>
      </c>
      <c r="G4" s="75" t="s">
        <v>118</v>
      </c>
    </row>
    <row r="5" spans="1:8" x14ac:dyDescent="0.25">
      <c r="A5" s="45"/>
      <c r="B5" s="72">
        <v>2</v>
      </c>
      <c r="C5" s="73" t="s">
        <v>11</v>
      </c>
      <c r="D5" s="72" t="str">
        <f t="shared" si="0"/>
        <v>2b</v>
      </c>
      <c r="E5" t="s">
        <v>13</v>
      </c>
      <c r="F5" s="74">
        <v>2017</v>
      </c>
      <c r="G5" s="75" t="s">
        <v>120</v>
      </c>
    </row>
    <row r="6" spans="1:8" ht="30" x14ac:dyDescent="0.25">
      <c r="A6" s="45"/>
      <c r="B6" s="72">
        <v>2</v>
      </c>
      <c r="C6" s="73" t="s">
        <v>14</v>
      </c>
      <c r="D6" s="72" t="str">
        <f t="shared" si="0"/>
        <v>2c</v>
      </c>
      <c r="E6" t="s">
        <v>13</v>
      </c>
      <c r="F6" s="74" t="s">
        <v>15</v>
      </c>
      <c r="G6" s="75" t="s">
        <v>119</v>
      </c>
    </row>
    <row r="7" spans="1:8" x14ac:dyDescent="0.25">
      <c r="A7" s="45"/>
      <c r="B7" s="72">
        <v>2</v>
      </c>
      <c r="C7" s="73" t="s">
        <v>16</v>
      </c>
      <c r="D7" s="72" t="str">
        <f t="shared" si="0"/>
        <v>2d</v>
      </c>
      <c r="E7" t="s">
        <v>17</v>
      </c>
      <c r="F7" s="74">
        <v>2011</v>
      </c>
      <c r="G7" s="75" t="s">
        <v>118</v>
      </c>
    </row>
    <row r="8" spans="1:8" x14ac:dyDescent="0.25">
      <c r="A8" s="45"/>
      <c r="B8" s="72">
        <v>2</v>
      </c>
      <c r="C8" s="73" t="s">
        <v>18</v>
      </c>
      <c r="D8" s="72" t="str">
        <f t="shared" si="0"/>
        <v>2e</v>
      </c>
      <c r="E8" t="s">
        <v>17</v>
      </c>
      <c r="F8" s="74">
        <v>2017</v>
      </c>
      <c r="G8" s="75" t="s">
        <v>120</v>
      </c>
    </row>
    <row r="9" spans="1:8" ht="30" x14ac:dyDescent="0.25">
      <c r="A9" s="45"/>
      <c r="B9" s="72">
        <v>2</v>
      </c>
      <c r="C9" s="73" t="s">
        <v>19</v>
      </c>
      <c r="D9" s="72" t="str">
        <f t="shared" si="0"/>
        <v>2f</v>
      </c>
      <c r="E9" t="s">
        <v>17</v>
      </c>
      <c r="F9" s="74" t="s">
        <v>15</v>
      </c>
      <c r="G9" s="75" t="s">
        <v>119</v>
      </c>
    </row>
    <row r="10" spans="1:8" x14ac:dyDescent="0.25">
      <c r="A10" s="45"/>
      <c r="B10" s="72">
        <v>2</v>
      </c>
      <c r="C10" s="73" t="s">
        <v>9</v>
      </c>
      <c r="D10" s="72" t="str">
        <f t="shared" si="0"/>
        <v>2a</v>
      </c>
      <c r="E10" t="s">
        <v>21</v>
      </c>
      <c r="F10" s="74">
        <v>2011</v>
      </c>
      <c r="G10" s="75" t="s">
        <v>118</v>
      </c>
    </row>
    <row r="11" spans="1:8" x14ac:dyDescent="0.25">
      <c r="A11" s="45"/>
      <c r="B11" s="72">
        <v>2</v>
      </c>
      <c r="C11" s="73" t="s">
        <v>11</v>
      </c>
      <c r="D11" s="72" t="str">
        <f t="shared" si="0"/>
        <v>2b</v>
      </c>
      <c r="E11" t="s">
        <v>23</v>
      </c>
      <c r="F11" s="74">
        <v>2017</v>
      </c>
      <c r="G11" s="75" t="s">
        <v>120</v>
      </c>
    </row>
    <row r="12" spans="1:8" ht="30" x14ac:dyDescent="0.25">
      <c r="A12" s="45"/>
      <c r="B12" s="72">
        <v>2</v>
      </c>
      <c r="C12" s="73" t="s">
        <v>14</v>
      </c>
      <c r="D12" s="72" t="str">
        <f t="shared" si="0"/>
        <v>2c</v>
      </c>
      <c r="E12" t="s">
        <v>23</v>
      </c>
      <c r="F12" s="74" t="s">
        <v>15</v>
      </c>
      <c r="G12" s="75" t="s">
        <v>119</v>
      </c>
    </row>
    <row r="13" spans="1:8" x14ac:dyDescent="0.25">
      <c r="A13" s="45" t="s">
        <v>25</v>
      </c>
      <c r="B13" s="72">
        <v>3</v>
      </c>
      <c r="C13" s="73" t="s">
        <v>9</v>
      </c>
      <c r="D13" s="72" t="str">
        <f t="shared" si="0"/>
        <v>3a</v>
      </c>
      <c r="E13" t="s">
        <v>26</v>
      </c>
      <c r="F13" s="74" t="s">
        <v>27</v>
      </c>
      <c r="G13" s="75" t="s">
        <v>120</v>
      </c>
    </row>
    <row r="14" spans="1:8" ht="45" x14ac:dyDescent="0.25">
      <c r="A14" s="45"/>
      <c r="B14" s="72">
        <v>3</v>
      </c>
      <c r="C14" s="73" t="s">
        <v>11</v>
      </c>
      <c r="D14" s="72" t="str">
        <f t="shared" si="0"/>
        <v>3b</v>
      </c>
      <c r="E14" t="s">
        <v>26</v>
      </c>
      <c r="F14" s="74" t="s">
        <v>28</v>
      </c>
      <c r="G14" s="75" t="s">
        <v>120</v>
      </c>
      <c r="H14" s="68" t="s">
        <v>121</v>
      </c>
    </row>
    <row r="15" spans="1:8" ht="45" x14ac:dyDescent="0.25">
      <c r="A15" s="45"/>
      <c r="B15" s="72">
        <v>3</v>
      </c>
      <c r="C15" s="73" t="s">
        <v>14</v>
      </c>
      <c r="D15" s="72" t="str">
        <f t="shared" si="0"/>
        <v>3c</v>
      </c>
      <c r="E15" t="s">
        <v>26</v>
      </c>
      <c r="F15" s="74" t="s">
        <v>29</v>
      </c>
      <c r="G15" s="75" t="s">
        <v>120</v>
      </c>
      <c r="H15" s="68" t="s">
        <v>122</v>
      </c>
    </row>
    <row r="16" spans="1:8" ht="30" x14ac:dyDescent="0.25">
      <c r="A16" s="45"/>
      <c r="B16" s="72">
        <v>3</v>
      </c>
      <c r="C16" s="73" t="s">
        <v>16</v>
      </c>
      <c r="D16" s="72" t="str">
        <f t="shared" si="0"/>
        <v>3d</v>
      </c>
      <c r="E16" t="s">
        <v>26</v>
      </c>
      <c r="F16" s="74" t="s">
        <v>30</v>
      </c>
      <c r="G16" s="75" t="s">
        <v>120</v>
      </c>
      <c r="H16" s="68" t="s">
        <v>123</v>
      </c>
    </row>
    <row r="17" spans="1:8" s="5" customFormat="1" ht="75" x14ac:dyDescent="0.25">
      <c r="A17" s="45"/>
      <c r="B17" s="76">
        <v>3</v>
      </c>
      <c r="C17" s="77" t="s">
        <v>18</v>
      </c>
      <c r="D17" s="76" t="str">
        <f t="shared" si="0"/>
        <v>3e</v>
      </c>
      <c r="E17" s="5" t="s">
        <v>26</v>
      </c>
      <c r="F17" s="74" t="s">
        <v>31</v>
      </c>
      <c r="G17" s="75" t="s">
        <v>120</v>
      </c>
      <c r="H17" s="78" t="s">
        <v>124</v>
      </c>
    </row>
    <row r="18" spans="1:8" ht="30" x14ac:dyDescent="0.25">
      <c r="A18" s="45"/>
      <c r="B18" s="72">
        <v>3</v>
      </c>
      <c r="C18" s="73" t="s">
        <v>19</v>
      </c>
      <c r="D18" s="72" t="str">
        <f t="shared" si="0"/>
        <v>3f</v>
      </c>
      <c r="E18" t="s">
        <v>26</v>
      </c>
      <c r="F18" s="74" t="s">
        <v>32</v>
      </c>
      <c r="G18" s="75" t="s">
        <v>120</v>
      </c>
      <c r="H18" s="68" t="s">
        <v>125</v>
      </c>
    </row>
    <row r="19" spans="1:8" ht="30" customHeight="1" x14ac:dyDescent="0.25">
      <c r="A19" s="45" t="s">
        <v>33</v>
      </c>
      <c r="B19" s="72">
        <v>4</v>
      </c>
      <c r="C19" s="73" t="s">
        <v>9</v>
      </c>
      <c r="D19" s="72" t="str">
        <f t="shared" si="0"/>
        <v>4a</v>
      </c>
      <c r="E19" t="s">
        <v>34</v>
      </c>
      <c r="F19" s="79" t="s">
        <v>35</v>
      </c>
      <c r="G19" s="75" t="s">
        <v>126</v>
      </c>
      <c r="H19" s="80" t="s">
        <v>127</v>
      </c>
    </row>
    <row r="20" spans="1:8" ht="30" x14ac:dyDescent="0.25">
      <c r="A20" s="45"/>
      <c r="B20" s="72">
        <v>4</v>
      </c>
      <c r="C20" s="73" t="s">
        <v>11</v>
      </c>
      <c r="D20" s="72" t="str">
        <f t="shared" si="0"/>
        <v>4b</v>
      </c>
      <c r="E20" t="s">
        <v>34</v>
      </c>
      <c r="F20" s="79" t="s">
        <v>38</v>
      </c>
      <c r="G20" s="75" t="s">
        <v>126</v>
      </c>
      <c r="H20" s="80"/>
    </row>
    <row r="21" spans="1:8" ht="30" x14ac:dyDescent="0.25">
      <c r="A21" s="45"/>
      <c r="B21" s="72">
        <v>4</v>
      </c>
      <c r="C21" s="73" t="s">
        <v>14</v>
      </c>
      <c r="D21" s="72" t="str">
        <f t="shared" si="0"/>
        <v>4c</v>
      </c>
      <c r="E21" t="s">
        <v>34</v>
      </c>
      <c r="F21" s="79" t="s">
        <v>41</v>
      </c>
      <c r="G21" s="75" t="s">
        <v>126</v>
      </c>
      <c r="H21" s="80"/>
    </row>
    <row r="22" spans="1:8" ht="30" x14ac:dyDescent="0.25">
      <c r="A22" s="45"/>
      <c r="B22" s="72">
        <v>4</v>
      </c>
      <c r="C22" s="73" t="s">
        <v>16</v>
      </c>
      <c r="D22" s="72" t="str">
        <f t="shared" si="0"/>
        <v>4d</v>
      </c>
      <c r="E22" t="s">
        <v>34</v>
      </c>
      <c r="F22" s="79" t="s">
        <v>44</v>
      </c>
      <c r="G22" s="75" t="s">
        <v>126</v>
      </c>
      <c r="H22" s="80"/>
    </row>
    <row r="23" spans="1:8" ht="30" x14ac:dyDescent="0.25">
      <c r="A23" s="45"/>
      <c r="B23" s="72">
        <v>4</v>
      </c>
      <c r="C23" s="73" t="s">
        <v>18</v>
      </c>
      <c r="D23" s="72" t="str">
        <f t="shared" si="0"/>
        <v>4e</v>
      </c>
      <c r="E23" t="s">
        <v>34</v>
      </c>
      <c r="F23" s="79" t="s">
        <v>47</v>
      </c>
      <c r="G23" s="75" t="s">
        <v>126</v>
      </c>
      <c r="H23" s="80"/>
    </row>
    <row r="24" spans="1:8" ht="30" x14ac:dyDescent="0.25">
      <c r="A24" s="45"/>
      <c r="B24" s="72">
        <v>4</v>
      </c>
      <c r="C24" s="73" t="s">
        <v>19</v>
      </c>
      <c r="D24" s="72" t="str">
        <f t="shared" si="0"/>
        <v>4f</v>
      </c>
      <c r="E24" t="s">
        <v>34</v>
      </c>
      <c r="F24" s="79" t="s">
        <v>49</v>
      </c>
      <c r="G24" s="75" t="s">
        <v>126</v>
      </c>
      <c r="H24" s="80"/>
    </row>
    <row r="25" spans="1:8" ht="30" x14ac:dyDescent="0.25">
      <c r="A25" s="45"/>
      <c r="B25" s="72">
        <v>4</v>
      </c>
      <c r="C25" s="73" t="s">
        <v>20</v>
      </c>
      <c r="D25" s="72" t="str">
        <f t="shared" si="0"/>
        <v>4g</v>
      </c>
      <c r="E25" t="s">
        <v>34</v>
      </c>
      <c r="F25" s="79" t="s">
        <v>52</v>
      </c>
      <c r="G25" s="75" t="s">
        <v>126</v>
      </c>
      <c r="H25" s="80"/>
    </row>
    <row r="26" spans="1:8" ht="30" x14ac:dyDescent="0.25">
      <c r="A26" s="45"/>
      <c r="B26" s="72">
        <v>4</v>
      </c>
      <c r="C26" s="73" t="s">
        <v>22</v>
      </c>
      <c r="D26" s="72" t="str">
        <f t="shared" si="0"/>
        <v>4h</v>
      </c>
      <c r="E26" t="s">
        <v>34</v>
      </c>
      <c r="F26" s="79" t="s">
        <v>54</v>
      </c>
      <c r="G26" s="75" t="s">
        <v>126</v>
      </c>
      <c r="H26" s="80"/>
    </row>
    <row r="27" spans="1:8" ht="30" x14ac:dyDescent="0.25">
      <c r="A27" s="45"/>
      <c r="B27" s="72">
        <v>4</v>
      </c>
      <c r="C27" s="73" t="s">
        <v>24</v>
      </c>
      <c r="D27" s="72" t="str">
        <f t="shared" si="0"/>
        <v>4i</v>
      </c>
      <c r="E27" t="s">
        <v>34</v>
      </c>
      <c r="F27" s="79" t="s">
        <v>56</v>
      </c>
      <c r="G27" s="75" t="s">
        <v>126</v>
      </c>
      <c r="H27" s="80"/>
    </row>
    <row r="28" spans="1:8" ht="30" x14ac:dyDescent="0.25">
      <c r="A28" s="45"/>
      <c r="B28" s="72">
        <v>4</v>
      </c>
      <c r="C28" s="73" t="s">
        <v>59</v>
      </c>
      <c r="D28" s="72" t="str">
        <f t="shared" si="0"/>
        <v>4j</v>
      </c>
      <c r="E28" t="s">
        <v>34</v>
      </c>
      <c r="F28" s="79" t="s">
        <v>60</v>
      </c>
      <c r="G28" s="75" t="s">
        <v>126</v>
      </c>
      <c r="H28" s="80"/>
    </row>
    <row r="29" spans="1:8" ht="30" x14ac:dyDescent="0.25">
      <c r="A29" s="45"/>
      <c r="B29" s="72">
        <v>4</v>
      </c>
      <c r="C29" s="73" t="s">
        <v>63</v>
      </c>
      <c r="D29" s="72" t="str">
        <f t="shared" si="0"/>
        <v>4k</v>
      </c>
      <c r="E29" t="s">
        <v>34</v>
      </c>
      <c r="F29" s="79" t="s">
        <v>64</v>
      </c>
      <c r="G29" s="75" t="s">
        <v>126</v>
      </c>
      <c r="H29" s="80"/>
    </row>
    <row r="30" spans="1:8" ht="30" x14ac:dyDescent="0.25">
      <c r="A30" s="45"/>
      <c r="B30" s="72">
        <v>5</v>
      </c>
      <c r="C30" s="72" t="s">
        <v>9</v>
      </c>
      <c r="D30" s="72" t="str">
        <f t="shared" si="0"/>
        <v>5a</v>
      </c>
      <c r="E30" t="s">
        <v>65</v>
      </c>
      <c r="F30" s="79" t="s">
        <v>66</v>
      </c>
      <c r="G30" s="75" t="s">
        <v>128</v>
      </c>
    </row>
    <row r="31" spans="1:8" ht="30" x14ac:dyDescent="0.25">
      <c r="A31" s="45"/>
      <c r="B31" s="72">
        <v>5</v>
      </c>
      <c r="C31" s="72" t="s">
        <v>11</v>
      </c>
      <c r="D31" s="72" t="str">
        <f t="shared" si="0"/>
        <v>5b</v>
      </c>
      <c r="E31" t="s">
        <v>65</v>
      </c>
      <c r="F31" s="79" t="s">
        <v>67</v>
      </c>
      <c r="G31" s="75" t="s">
        <v>128</v>
      </c>
    </row>
    <row r="32" spans="1:8" ht="30" x14ac:dyDescent="0.25">
      <c r="A32" s="45"/>
      <c r="B32" s="72">
        <v>5</v>
      </c>
      <c r="C32" s="72" t="s">
        <v>14</v>
      </c>
      <c r="D32" s="72" t="str">
        <f t="shared" si="0"/>
        <v>5c</v>
      </c>
      <c r="E32" t="s">
        <v>65</v>
      </c>
      <c r="F32" s="79" t="s">
        <v>68</v>
      </c>
      <c r="G32" s="75" t="s">
        <v>128</v>
      </c>
    </row>
    <row r="33" spans="1:8" ht="30" x14ac:dyDescent="0.25">
      <c r="A33" s="45"/>
      <c r="B33" s="72">
        <v>5</v>
      </c>
      <c r="C33" s="72" t="s">
        <v>16</v>
      </c>
      <c r="D33" s="72" t="str">
        <f t="shared" si="0"/>
        <v>5d</v>
      </c>
      <c r="E33" t="s">
        <v>65</v>
      </c>
      <c r="F33" s="79" t="s">
        <v>69</v>
      </c>
      <c r="G33" s="75" t="s">
        <v>128</v>
      </c>
    </row>
    <row r="34" spans="1:8" x14ac:dyDescent="0.25">
      <c r="A34" s="45" t="s">
        <v>70</v>
      </c>
      <c r="B34" s="72">
        <v>6</v>
      </c>
      <c r="C34" s="72" t="s">
        <v>9</v>
      </c>
      <c r="D34" s="72" t="str">
        <f t="shared" si="0"/>
        <v>6a</v>
      </c>
      <c r="E34" t="s">
        <v>71</v>
      </c>
      <c r="F34" s="79" t="s">
        <v>72</v>
      </c>
      <c r="G34" s="75" t="s">
        <v>120</v>
      </c>
    </row>
    <row r="35" spans="1:8" x14ac:dyDescent="0.25">
      <c r="A35" s="45"/>
      <c r="B35" s="72">
        <v>6</v>
      </c>
      <c r="C35" s="72" t="s">
        <v>11</v>
      </c>
      <c r="D35" s="72" t="str">
        <f t="shared" si="0"/>
        <v>6b</v>
      </c>
      <c r="E35" t="s">
        <v>71</v>
      </c>
      <c r="F35" s="79" t="s">
        <v>73</v>
      </c>
      <c r="G35" s="75" t="s">
        <v>120</v>
      </c>
    </row>
    <row r="36" spans="1:8" x14ac:dyDescent="0.25">
      <c r="A36" s="45"/>
      <c r="B36" s="72">
        <v>6</v>
      </c>
      <c r="C36" s="72" t="s">
        <v>14</v>
      </c>
      <c r="D36" s="72" t="str">
        <f t="shared" si="0"/>
        <v>6c</v>
      </c>
      <c r="E36" t="s">
        <v>71</v>
      </c>
      <c r="F36" s="79" t="s">
        <v>74</v>
      </c>
      <c r="G36" s="75" t="s">
        <v>120</v>
      </c>
    </row>
    <row r="37" spans="1:8" x14ac:dyDescent="0.25">
      <c r="A37" s="45"/>
      <c r="B37" s="72">
        <v>6</v>
      </c>
      <c r="C37" s="72" t="s">
        <v>16</v>
      </c>
      <c r="D37" s="72" t="str">
        <f t="shared" si="0"/>
        <v>6d</v>
      </c>
      <c r="E37" t="s">
        <v>71</v>
      </c>
      <c r="F37" s="79" t="s">
        <v>75</v>
      </c>
      <c r="G37" s="75" t="s">
        <v>120</v>
      </c>
    </row>
    <row r="38" spans="1:8" x14ac:dyDescent="0.25">
      <c r="A38" s="45"/>
      <c r="B38" s="72">
        <v>6</v>
      </c>
      <c r="C38" s="72" t="s">
        <v>18</v>
      </c>
      <c r="D38" s="72" t="str">
        <f t="shared" si="0"/>
        <v>6e</v>
      </c>
      <c r="E38" t="s">
        <v>71</v>
      </c>
      <c r="F38" s="79" t="s">
        <v>76</v>
      </c>
      <c r="G38" s="75" t="s">
        <v>120</v>
      </c>
    </row>
    <row r="39" spans="1:8" x14ac:dyDescent="0.25">
      <c r="A39" s="45"/>
      <c r="B39" s="72">
        <v>6</v>
      </c>
      <c r="C39" s="72" t="s">
        <v>19</v>
      </c>
      <c r="D39" s="72" t="str">
        <f t="shared" si="0"/>
        <v>6f</v>
      </c>
      <c r="E39" t="s">
        <v>71</v>
      </c>
      <c r="F39" s="79" t="s">
        <v>77</v>
      </c>
      <c r="G39" s="75" t="s">
        <v>120</v>
      </c>
    </row>
    <row r="40" spans="1:8" ht="22.5" customHeight="1" x14ac:dyDescent="0.25">
      <c r="A40" s="45"/>
      <c r="B40" s="72">
        <v>7</v>
      </c>
      <c r="C40" s="72" t="s">
        <v>9</v>
      </c>
      <c r="D40" s="72" t="str">
        <f t="shared" si="0"/>
        <v>7a</v>
      </c>
      <c r="E40" t="s">
        <v>78</v>
      </c>
      <c r="F40" s="79" t="s">
        <v>73</v>
      </c>
      <c r="G40" s="75" t="s">
        <v>120</v>
      </c>
      <c r="H40" s="80" t="s">
        <v>129</v>
      </c>
    </row>
    <row r="41" spans="1:8" ht="22.5" customHeight="1" x14ac:dyDescent="0.25">
      <c r="A41" s="45"/>
      <c r="B41" s="72">
        <v>7</v>
      </c>
      <c r="C41" s="72" t="s">
        <v>11</v>
      </c>
      <c r="D41" s="72" t="str">
        <f t="shared" si="0"/>
        <v>7b</v>
      </c>
      <c r="E41" t="s">
        <v>78</v>
      </c>
      <c r="F41" s="79" t="s">
        <v>74</v>
      </c>
      <c r="G41" s="75" t="s">
        <v>120</v>
      </c>
      <c r="H41" s="80"/>
    </row>
    <row r="42" spans="1:8" ht="22.5" customHeight="1" x14ac:dyDescent="0.25">
      <c r="A42" s="45"/>
      <c r="B42" s="72">
        <v>7</v>
      </c>
      <c r="C42" s="72" t="s">
        <v>14</v>
      </c>
      <c r="D42" s="72" t="str">
        <f t="shared" si="0"/>
        <v>7c</v>
      </c>
      <c r="E42" t="s">
        <v>78</v>
      </c>
      <c r="F42" s="79" t="s">
        <v>79</v>
      </c>
      <c r="G42" s="75" t="s">
        <v>120</v>
      </c>
      <c r="H42" s="80"/>
    </row>
    <row r="43" spans="1:8" ht="22.5" customHeight="1" x14ac:dyDescent="0.25">
      <c r="A43" s="45"/>
      <c r="B43" s="72">
        <v>7</v>
      </c>
      <c r="C43" s="72" t="s">
        <v>16</v>
      </c>
      <c r="D43" s="72" t="str">
        <f t="shared" si="0"/>
        <v>7d</v>
      </c>
      <c r="E43" t="s">
        <v>78</v>
      </c>
      <c r="F43" s="79" t="s">
        <v>75</v>
      </c>
      <c r="G43" s="75" t="s">
        <v>120</v>
      </c>
      <c r="H43" s="80"/>
    </row>
    <row r="44" spans="1:8" ht="22.5" customHeight="1" x14ac:dyDescent="0.25">
      <c r="A44" s="45"/>
      <c r="B44" s="72">
        <v>7</v>
      </c>
      <c r="C44" s="72" t="s">
        <v>18</v>
      </c>
      <c r="D44" s="72" t="str">
        <f t="shared" si="0"/>
        <v>7e</v>
      </c>
      <c r="E44" t="s">
        <v>78</v>
      </c>
      <c r="F44" s="79" t="s">
        <v>76</v>
      </c>
      <c r="G44" s="75" t="s">
        <v>120</v>
      </c>
      <c r="H44" s="80"/>
    </row>
    <row r="45" spans="1:8" ht="22.5" customHeight="1" x14ac:dyDescent="0.25">
      <c r="A45" s="45"/>
      <c r="B45" s="72">
        <v>7</v>
      </c>
      <c r="C45" s="72" t="s">
        <v>19</v>
      </c>
      <c r="D45" s="72" t="str">
        <f t="shared" si="0"/>
        <v>7f</v>
      </c>
      <c r="E45" t="s">
        <v>78</v>
      </c>
      <c r="F45" s="79" t="s">
        <v>77</v>
      </c>
      <c r="G45" s="75" t="s">
        <v>120</v>
      </c>
      <c r="H45" s="80"/>
    </row>
    <row r="46" spans="1:8" ht="30" x14ac:dyDescent="0.25">
      <c r="A46" s="45"/>
      <c r="B46" s="81">
        <v>8</v>
      </c>
      <c r="C46" s="81" t="s">
        <v>9</v>
      </c>
      <c r="D46" s="72" t="str">
        <f t="shared" si="0"/>
        <v>8a</v>
      </c>
      <c r="E46" t="s">
        <v>80</v>
      </c>
      <c r="F46" s="79" t="s">
        <v>81</v>
      </c>
      <c r="G46" s="75" t="s">
        <v>130</v>
      </c>
    </row>
    <row r="47" spans="1:8" ht="30" x14ac:dyDescent="0.25">
      <c r="A47" s="45"/>
      <c r="B47" s="81">
        <v>8</v>
      </c>
      <c r="C47" s="81" t="s">
        <v>11</v>
      </c>
      <c r="D47" s="72" t="str">
        <f t="shared" si="0"/>
        <v>8b</v>
      </c>
      <c r="E47" t="s">
        <v>80</v>
      </c>
      <c r="F47" s="79" t="s">
        <v>82</v>
      </c>
      <c r="G47" s="75" t="s">
        <v>131</v>
      </c>
    </row>
    <row r="48" spans="1:8" ht="30" x14ac:dyDescent="0.25">
      <c r="A48" s="45"/>
      <c r="B48" s="81">
        <v>8</v>
      </c>
      <c r="C48" s="81" t="s">
        <v>14</v>
      </c>
      <c r="D48" s="72" t="str">
        <f t="shared" si="0"/>
        <v>8c</v>
      </c>
      <c r="E48" t="s">
        <v>80</v>
      </c>
      <c r="F48" s="79" t="s">
        <v>83</v>
      </c>
      <c r="G48" s="75" t="s">
        <v>132</v>
      </c>
    </row>
    <row r="49" spans="1:8" ht="30" x14ac:dyDescent="0.25">
      <c r="A49" s="45"/>
      <c r="B49" s="81">
        <v>8</v>
      </c>
      <c r="C49" s="81" t="s">
        <v>16</v>
      </c>
      <c r="D49" s="72" t="str">
        <f t="shared" si="0"/>
        <v>8d</v>
      </c>
      <c r="E49" t="s">
        <v>80</v>
      </c>
      <c r="F49" s="79" t="s">
        <v>84</v>
      </c>
      <c r="G49" s="75" t="s">
        <v>133</v>
      </c>
    </row>
    <row r="50" spans="1:8" ht="30" x14ac:dyDescent="0.25">
      <c r="A50" s="45"/>
      <c r="B50" s="81">
        <v>8</v>
      </c>
      <c r="C50" s="81" t="s">
        <v>18</v>
      </c>
      <c r="D50" s="72" t="str">
        <f t="shared" si="0"/>
        <v>8e</v>
      </c>
      <c r="E50" t="s">
        <v>80</v>
      </c>
      <c r="F50" s="79" t="s">
        <v>85</v>
      </c>
      <c r="G50" s="75" t="s">
        <v>134</v>
      </c>
    </row>
    <row r="51" spans="1:8" ht="30" x14ac:dyDescent="0.25">
      <c r="A51" s="45"/>
      <c r="B51" s="81">
        <v>8</v>
      </c>
      <c r="C51" s="81" t="s">
        <v>19</v>
      </c>
      <c r="D51" s="72" t="str">
        <f t="shared" si="0"/>
        <v>8f</v>
      </c>
      <c r="E51" t="s">
        <v>80</v>
      </c>
      <c r="F51" s="79" t="s">
        <v>86</v>
      </c>
      <c r="G51" s="75" t="s">
        <v>135</v>
      </c>
    </row>
    <row r="52" spans="1:8" ht="30" x14ac:dyDescent="0.25">
      <c r="A52" s="45"/>
      <c r="B52" s="81">
        <v>8</v>
      </c>
      <c r="C52" s="81" t="s">
        <v>20</v>
      </c>
      <c r="D52" s="72" t="str">
        <f t="shared" si="0"/>
        <v>8g</v>
      </c>
      <c r="E52" t="s">
        <v>80</v>
      </c>
      <c r="F52" s="79" t="s">
        <v>87</v>
      </c>
      <c r="G52" s="75" t="s">
        <v>136</v>
      </c>
    </row>
    <row r="53" spans="1:8" x14ac:dyDescent="0.25">
      <c r="A53" s="45" t="s">
        <v>88</v>
      </c>
      <c r="B53" s="81">
        <v>9</v>
      </c>
      <c r="C53" s="81" t="s">
        <v>9</v>
      </c>
      <c r="D53" s="72" t="str">
        <f t="shared" si="0"/>
        <v>9a</v>
      </c>
      <c r="E53" t="s">
        <v>137</v>
      </c>
      <c r="F53" s="79" t="s">
        <v>138</v>
      </c>
      <c r="G53" s="75" t="s">
        <v>120</v>
      </c>
    </row>
    <row r="54" spans="1:8" x14ac:dyDescent="0.25">
      <c r="A54" s="45"/>
      <c r="B54" s="81">
        <v>9</v>
      </c>
      <c r="C54" s="81" t="s">
        <v>11</v>
      </c>
      <c r="D54" s="72" t="str">
        <f t="shared" si="0"/>
        <v>9b</v>
      </c>
      <c r="E54" t="s">
        <v>137</v>
      </c>
      <c r="F54" s="79" t="s">
        <v>139</v>
      </c>
      <c r="G54" s="75" t="s">
        <v>120</v>
      </c>
    </row>
    <row r="55" spans="1:8" x14ac:dyDescent="0.25">
      <c r="A55" s="45"/>
      <c r="B55" s="81">
        <v>9</v>
      </c>
      <c r="C55" s="81" t="s">
        <v>14</v>
      </c>
      <c r="D55" s="72" t="str">
        <f t="shared" si="0"/>
        <v>9c</v>
      </c>
      <c r="E55" t="s">
        <v>137</v>
      </c>
      <c r="F55" s="79" t="s">
        <v>140</v>
      </c>
      <c r="G55" s="75" t="s">
        <v>120</v>
      </c>
    </row>
    <row r="56" spans="1:8" x14ac:dyDescent="0.25">
      <c r="A56" s="45"/>
      <c r="B56" s="81">
        <v>10</v>
      </c>
      <c r="C56" s="81" t="s">
        <v>9</v>
      </c>
      <c r="D56" s="72" t="str">
        <f t="shared" si="0"/>
        <v>10a</v>
      </c>
      <c r="E56" t="s">
        <v>93</v>
      </c>
      <c r="F56" s="82"/>
      <c r="G56" s="75" t="s">
        <v>120</v>
      </c>
    </row>
    <row r="57" spans="1:8" x14ac:dyDescent="0.25">
      <c r="A57" s="45"/>
      <c r="B57" s="81">
        <v>10</v>
      </c>
      <c r="C57" s="81" t="s">
        <v>11</v>
      </c>
      <c r="D57" s="72" t="str">
        <f t="shared" si="0"/>
        <v>10b</v>
      </c>
      <c r="E57" t="s">
        <v>94</v>
      </c>
      <c r="F57" s="82"/>
      <c r="G57" s="75" t="s">
        <v>120</v>
      </c>
    </row>
    <row r="58" spans="1:8" s="5" customFormat="1" x14ac:dyDescent="0.25">
      <c r="A58" s="45" t="s">
        <v>95</v>
      </c>
      <c r="B58" s="81">
        <v>11</v>
      </c>
      <c r="C58" s="81" t="s">
        <v>9</v>
      </c>
      <c r="D58" s="76" t="str">
        <f t="shared" si="0"/>
        <v>11a</v>
      </c>
      <c r="E58" s="5" t="s">
        <v>96</v>
      </c>
      <c r="F58" s="74" t="s">
        <v>141</v>
      </c>
      <c r="G58" s="75" t="s">
        <v>120</v>
      </c>
      <c r="H58" s="78"/>
    </row>
    <row r="59" spans="1:8" s="5" customFormat="1" x14ac:dyDescent="0.25">
      <c r="A59" s="45"/>
      <c r="B59" s="81">
        <v>11</v>
      </c>
      <c r="C59" s="81" t="s">
        <v>11</v>
      </c>
      <c r="D59" s="76" t="str">
        <f t="shared" si="0"/>
        <v>11b</v>
      </c>
      <c r="E59" s="5" t="s">
        <v>96</v>
      </c>
      <c r="F59" s="74" t="s">
        <v>142</v>
      </c>
      <c r="G59" s="75" t="s">
        <v>120</v>
      </c>
      <c r="H59" s="78"/>
    </row>
    <row r="60" spans="1:8" x14ac:dyDescent="0.25">
      <c r="A60" s="45"/>
      <c r="B60" s="81">
        <v>12</v>
      </c>
      <c r="C60" s="81" t="s">
        <v>9</v>
      </c>
      <c r="D60" s="72" t="str">
        <f t="shared" si="0"/>
        <v>12a</v>
      </c>
      <c r="E60" t="s">
        <v>104</v>
      </c>
      <c r="F60" s="79" t="s">
        <v>105</v>
      </c>
      <c r="G60" s="75" t="s">
        <v>120</v>
      </c>
    </row>
    <row r="61" spans="1:8" x14ac:dyDescent="0.25">
      <c r="A61" s="45"/>
      <c r="B61" s="81">
        <v>12</v>
      </c>
      <c r="C61" s="81" t="s">
        <v>11</v>
      </c>
      <c r="D61" s="72" t="str">
        <f t="shared" si="0"/>
        <v>12b</v>
      </c>
      <c r="E61" t="s">
        <v>104</v>
      </c>
      <c r="F61" s="79" t="s">
        <v>106</v>
      </c>
      <c r="G61" s="75" t="s">
        <v>120</v>
      </c>
    </row>
    <row r="62" spans="1:8" x14ac:dyDescent="0.25">
      <c r="A62" s="45"/>
      <c r="B62" s="81">
        <v>12</v>
      </c>
      <c r="C62" s="81" t="s">
        <v>14</v>
      </c>
      <c r="D62" s="72" t="str">
        <f t="shared" si="0"/>
        <v>12c</v>
      </c>
      <c r="E62" t="s">
        <v>104</v>
      </c>
      <c r="F62" s="79" t="s">
        <v>107</v>
      </c>
      <c r="G62" s="75" t="s">
        <v>120</v>
      </c>
    </row>
    <row r="63" spans="1:8" ht="75" customHeight="1" x14ac:dyDescent="0.25">
      <c r="A63" s="45"/>
      <c r="B63" s="81">
        <v>12</v>
      </c>
      <c r="C63" s="81" t="s">
        <v>16</v>
      </c>
      <c r="D63" s="72" t="str">
        <f t="shared" si="0"/>
        <v>12d</v>
      </c>
      <c r="E63" t="s">
        <v>104</v>
      </c>
      <c r="F63" s="79" t="s">
        <v>108</v>
      </c>
      <c r="G63" s="75" t="s">
        <v>120</v>
      </c>
    </row>
    <row r="64" spans="1:8" x14ac:dyDescent="0.25">
      <c r="A64" s="45"/>
      <c r="B64" s="81">
        <v>12</v>
      </c>
      <c r="C64" s="81" t="s">
        <v>18</v>
      </c>
      <c r="D64" s="72" t="str">
        <f t="shared" si="0"/>
        <v>12e</v>
      </c>
      <c r="E64" t="s">
        <v>104</v>
      </c>
      <c r="F64" s="79" t="s">
        <v>109</v>
      </c>
      <c r="G64" s="75" t="s">
        <v>120</v>
      </c>
    </row>
    <row r="65" spans="1:8" ht="75" x14ac:dyDescent="0.25">
      <c r="A65" s="45" t="s">
        <v>110</v>
      </c>
      <c r="B65" s="81">
        <v>13</v>
      </c>
      <c r="C65" s="81" t="s">
        <v>9</v>
      </c>
      <c r="D65" s="72" t="str">
        <f t="shared" si="0"/>
        <v>13a</v>
      </c>
      <c r="E65" t="s">
        <v>111</v>
      </c>
      <c r="F65">
        <v>2010</v>
      </c>
      <c r="G65" s="75" t="s">
        <v>143</v>
      </c>
      <c r="H65" s="80" t="s">
        <v>144</v>
      </c>
    </row>
    <row r="66" spans="1:8" ht="75" x14ac:dyDescent="0.25">
      <c r="A66" s="45"/>
      <c r="B66" s="81">
        <v>13</v>
      </c>
      <c r="C66" s="81" t="s">
        <v>11</v>
      </c>
      <c r="D66" s="72" t="str">
        <f t="shared" si="0"/>
        <v>13b</v>
      </c>
      <c r="E66" t="s">
        <v>111</v>
      </c>
      <c r="F66">
        <v>2011</v>
      </c>
      <c r="G66" s="75" t="s">
        <v>143</v>
      </c>
      <c r="H66" s="80"/>
    </row>
    <row r="67" spans="1:8" ht="75" x14ac:dyDescent="0.25">
      <c r="A67" s="45"/>
      <c r="B67" s="81">
        <v>13</v>
      </c>
      <c r="C67" s="81" t="s">
        <v>14</v>
      </c>
      <c r="D67" s="72" t="str">
        <f t="shared" si="0"/>
        <v>13c</v>
      </c>
      <c r="E67" t="s">
        <v>111</v>
      </c>
      <c r="F67">
        <v>2012</v>
      </c>
      <c r="G67" s="75" t="s">
        <v>143</v>
      </c>
      <c r="H67" s="80"/>
    </row>
    <row r="68" spans="1:8" ht="75" x14ac:dyDescent="0.25">
      <c r="A68" s="45"/>
      <c r="B68" s="81">
        <v>13</v>
      </c>
      <c r="C68" s="81" t="s">
        <v>16</v>
      </c>
      <c r="D68" s="72" t="str">
        <f t="shared" si="0"/>
        <v>13d</v>
      </c>
      <c r="E68" t="s">
        <v>111</v>
      </c>
      <c r="F68">
        <v>2013</v>
      </c>
      <c r="G68" s="75" t="s">
        <v>143</v>
      </c>
      <c r="H68" s="80"/>
    </row>
    <row r="69" spans="1:8" ht="75" x14ac:dyDescent="0.25">
      <c r="A69" s="45"/>
      <c r="B69" s="81">
        <v>13</v>
      </c>
      <c r="C69" s="81" t="s">
        <v>18</v>
      </c>
      <c r="D69" s="72" t="str">
        <f t="shared" si="0"/>
        <v>13e</v>
      </c>
      <c r="E69" t="s">
        <v>111</v>
      </c>
      <c r="F69">
        <v>2014</v>
      </c>
      <c r="G69" s="75" t="s">
        <v>143</v>
      </c>
      <c r="H69" s="80"/>
    </row>
    <row r="70" spans="1:8" ht="75" x14ac:dyDescent="0.25">
      <c r="A70" s="45"/>
      <c r="B70" s="81">
        <v>13</v>
      </c>
      <c r="C70" s="81" t="s">
        <v>19</v>
      </c>
      <c r="D70" s="72" t="str">
        <f t="shared" si="0"/>
        <v>13f</v>
      </c>
      <c r="E70" t="s">
        <v>111</v>
      </c>
      <c r="F70">
        <v>2015</v>
      </c>
      <c r="G70" s="75" t="s">
        <v>143</v>
      </c>
      <c r="H70" s="80"/>
    </row>
    <row r="71" spans="1:8" ht="75" x14ac:dyDescent="0.25">
      <c r="A71" s="45"/>
      <c r="B71" s="81">
        <v>13</v>
      </c>
      <c r="C71" s="81" t="s">
        <v>20</v>
      </c>
      <c r="D71" s="72" t="str">
        <f t="shared" si="0"/>
        <v>13g</v>
      </c>
      <c r="E71" t="s">
        <v>111</v>
      </c>
      <c r="F71">
        <v>2016</v>
      </c>
      <c r="G71" s="75" t="s">
        <v>143</v>
      </c>
      <c r="H71" s="80"/>
    </row>
    <row r="72" spans="1:8" ht="75" x14ac:dyDescent="0.25">
      <c r="A72" s="45"/>
      <c r="B72" s="81">
        <v>13</v>
      </c>
      <c r="C72" s="81" t="s">
        <v>22</v>
      </c>
      <c r="D72" s="72" t="str">
        <f t="shared" si="0"/>
        <v>13h</v>
      </c>
      <c r="E72" t="s">
        <v>111</v>
      </c>
      <c r="F72">
        <v>2017</v>
      </c>
      <c r="G72" s="75" t="s">
        <v>143</v>
      </c>
      <c r="H72" s="80"/>
    </row>
    <row r="73" spans="1:8" ht="75" x14ac:dyDescent="0.25">
      <c r="A73" s="45"/>
      <c r="B73" s="81">
        <v>13</v>
      </c>
      <c r="C73" s="81" t="s">
        <v>24</v>
      </c>
      <c r="D73" s="72" t="str">
        <f t="shared" si="0"/>
        <v>13i</v>
      </c>
      <c r="E73" t="s">
        <v>111</v>
      </c>
      <c r="F73" s="79" t="s">
        <v>112</v>
      </c>
      <c r="G73" s="75" t="s">
        <v>143</v>
      </c>
      <c r="H73" s="80"/>
    </row>
    <row r="74" spans="1:8" ht="75" x14ac:dyDescent="0.25">
      <c r="A74" s="45"/>
      <c r="B74" s="81">
        <v>14</v>
      </c>
      <c r="C74" s="81" t="s">
        <v>9</v>
      </c>
      <c r="D74" s="72" t="str">
        <f t="shared" si="0"/>
        <v>14a</v>
      </c>
      <c r="E74" t="s">
        <v>113</v>
      </c>
      <c r="F74">
        <v>2010</v>
      </c>
      <c r="G74" s="75" t="s">
        <v>143</v>
      </c>
      <c r="H74" s="80"/>
    </row>
    <row r="75" spans="1:8" ht="75" x14ac:dyDescent="0.25">
      <c r="A75" s="45"/>
      <c r="B75" s="81">
        <v>14</v>
      </c>
      <c r="C75" s="81" t="s">
        <v>11</v>
      </c>
      <c r="D75" s="72" t="str">
        <f t="shared" si="0"/>
        <v>14b</v>
      </c>
      <c r="E75" t="s">
        <v>113</v>
      </c>
      <c r="F75">
        <v>2011</v>
      </c>
      <c r="G75" s="75" t="s">
        <v>143</v>
      </c>
      <c r="H75" s="80"/>
    </row>
    <row r="76" spans="1:8" ht="75" x14ac:dyDescent="0.25">
      <c r="A76" s="45"/>
      <c r="B76" s="81">
        <v>14</v>
      </c>
      <c r="C76" s="81" t="s">
        <v>14</v>
      </c>
      <c r="D76" s="72" t="str">
        <f t="shared" si="0"/>
        <v>14c</v>
      </c>
      <c r="E76" t="s">
        <v>113</v>
      </c>
      <c r="F76">
        <v>2012</v>
      </c>
      <c r="G76" s="75" t="s">
        <v>143</v>
      </c>
      <c r="H76" s="80"/>
    </row>
    <row r="77" spans="1:8" ht="75" x14ac:dyDescent="0.25">
      <c r="A77" s="45"/>
      <c r="B77" s="81">
        <v>14</v>
      </c>
      <c r="C77" s="81" t="s">
        <v>16</v>
      </c>
      <c r="D77" s="72" t="str">
        <f t="shared" si="0"/>
        <v>14d</v>
      </c>
      <c r="E77" t="s">
        <v>113</v>
      </c>
      <c r="F77">
        <v>2013</v>
      </c>
      <c r="G77" s="75" t="s">
        <v>143</v>
      </c>
      <c r="H77" s="80"/>
    </row>
    <row r="78" spans="1:8" ht="75" x14ac:dyDescent="0.25">
      <c r="A78" s="45"/>
      <c r="B78" s="81">
        <v>14</v>
      </c>
      <c r="C78" s="81" t="s">
        <v>18</v>
      </c>
      <c r="D78" s="72" t="str">
        <f t="shared" si="0"/>
        <v>14e</v>
      </c>
      <c r="E78" t="s">
        <v>113</v>
      </c>
      <c r="F78">
        <v>2014</v>
      </c>
      <c r="G78" s="75" t="s">
        <v>143</v>
      </c>
      <c r="H78" s="80"/>
    </row>
    <row r="79" spans="1:8" ht="75" x14ac:dyDescent="0.25">
      <c r="A79" s="45"/>
      <c r="B79" s="81">
        <v>14</v>
      </c>
      <c r="C79" s="81" t="s">
        <v>19</v>
      </c>
      <c r="D79" s="72" t="str">
        <f>B79&amp;C79</f>
        <v>14f</v>
      </c>
      <c r="E79" t="s">
        <v>113</v>
      </c>
      <c r="F79">
        <v>2015</v>
      </c>
      <c r="G79" s="75" t="s">
        <v>143</v>
      </c>
      <c r="H79" s="80"/>
    </row>
    <row r="80" spans="1:8" ht="75" x14ac:dyDescent="0.25">
      <c r="A80" s="45"/>
      <c r="B80" s="81">
        <v>14</v>
      </c>
      <c r="C80" s="81" t="s">
        <v>20</v>
      </c>
      <c r="D80" s="72" t="str">
        <f t="shared" si="0"/>
        <v>14g</v>
      </c>
      <c r="E80" t="s">
        <v>113</v>
      </c>
      <c r="F80">
        <v>2016</v>
      </c>
      <c r="G80" s="75" t="s">
        <v>143</v>
      </c>
      <c r="H80" s="80"/>
    </row>
    <row r="81" spans="1:8" ht="75" x14ac:dyDescent="0.25">
      <c r="A81" s="45"/>
      <c r="B81" s="81">
        <v>14</v>
      </c>
      <c r="C81" s="81" t="s">
        <v>22</v>
      </c>
      <c r="D81" s="72" t="str">
        <f t="shared" si="0"/>
        <v>14h</v>
      </c>
      <c r="E81" t="s">
        <v>113</v>
      </c>
      <c r="F81">
        <v>2017</v>
      </c>
      <c r="G81" s="75" t="s">
        <v>143</v>
      </c>
      <c r="H81" s="80"/>
    </row>
    <row r="82" spans="1:8" ht="75" x14ac:dyDescent="0.25">
      <c r="A82" s="45"/>
      <c r="B82" s="81">
        <v>14</v>
      </c>
      <c r="C82" s="81" t="s">
        <v>24</v>
      </c>
      <c r="D82" s="72" t="str">
        <f t="shared" si="0"/>
        <v>14i</v>
      </c>
      <c r="E82" t="s">
        <v>113</v>
      </c>
      <c r="F82" s="79" t="s">
        <v>112</v>
      </c>
      <c r="G82" s="75" t="s">
        <v>143</v>
      </c>
      <c r="H82" s="80"/>
    </row>
    <row r="83" spans="1:8" ht="30" x14ac:dyDescent="0.25">
      <c r="A83" s="45"/>
      <c r="B83" s="81">
        <v>15</v>
      </c>
      <c r="C83" s="81" t="s">
        <v>9</v>
      </c>
      <c r="D83" s="72" t="str">
        <f t="shared" si="0"/>
        <v>15a</v>
      </c>
      <c r="E83" t="s">
        <v>114</v>
      </c>
      <c r="F83">
        <v>2013</v>
      </c>
      <c r="G83" s="83" t="s">
        <v>145</v>
      </c>
      <c r="H83" s="80"/>
    </row>
    <row r="84" spans="1:8" ht="30" x14ac:dyDescent="0.25">
      <c r="A84" s="45"/>
      <c r="B84" s="81">
        <v>15</v>
      </c>
      <c r="C84" s="81" t="s">
        <v>11</v>
      </c>
      <c r="D84" s="72" t="str">
        <f t="shared" si="0"/>
        <v>15b</v>
      </c>
      <c r="E84" t="s">
        <v>114</v>
      </c>
      <c r="F84">
        <v>2014</v>
      </c>
      <c r="G84" s="83" t="s">
        <v>145</v>
      </c>
      <c r="H84" s="80"/>
    </row>
    <row r="85" spans="1:8" ht="30" x14ac:dyDescent="0.25">
      <c r="A85" s="45"/>
      <c r="B85" s="81">
        <v>15</v>
      </c>
      <c r="C85" s="81" t="s">
        <v>14</v>
      </c>
      <c r="D85" s="72" t="str">
        <f t="shared" si="0"/>
        <v>15c</v>
      </c>
      <c r="E85" t="s">
        <v>114</v>
      </c>
      <c r="F85">
        <v>2015</v>
      </c>
      <c r="G85" s="83" t="s">
        <v>145</v>
      </c>
      <c r="H85" s="80"/>
    </row>
    <row r="86" spans="1:8" ht="30" x14ac:dyDescent="0.25">
      <c r="A86" s="45"/>
      <c r="B86" s="81">
        <v>15</v>
      </c>
      <c r="C86" s="81" t="s">
        <v>16</v>
      </c>
      <c r="D86" s="72" t="str">
        <f t="shared" ref="D86:D88" si="1">B86&amp;C86</f>
        <v>15d</v>
      </c>
      <c r="E86" t="s">
        <v>114</v>
      </c>
      <c r="F86">
        <v>2016</v>
      </c>
      <c r="G86" s="83" t="s">
        <v>145</v>
      </c>
      <c r="H86" s="80"/>
    </row>
    <row r="87" spans="1:8" ht="30" x14ac:dyDescent="0.25">
      <c r="A87" s="45"/>
      <c r="B87" s="81">
        <v>15</v>
      </c>
      <c r="C87" s="81" t="s">
        <v>18</v>
      </c>
      <c r="D87" s="72" t="str">
        <f t="shared" si="1"/>
        <v>15e</v>
      </c>
      <c r="E87" t="s">
        <v>114</v>
      </c>
      <c r="F87">
        <v>2017</v>
      </c>
      <c r="G87" s="83" t="s">
        <v>145</v>
      </c>
      <c r="H87" s="80"/>
    </row>
    <row r="88" spans="1:8" ht="30" x14ac:dyDescent="0.25">
      <c r="A88" s="45"/>
      <c r="B88" s="81">
        <v>15</v>
      </c>
      <c r="C88" s="81" t="s">
        <v>19</v>
      </c>
      <c r="D88" s="73" t="str">
        <f t="shared" si="1"/>
        <v>15f</v>
      </c>
      <c r="E88" t="s">
        <v>114</v>
      </c>
      <c r="F88" s="79" t="s">
        <v>115</v>
      </c>
      <c r="G88" s="83" t="s">
        <v>145</v>
      </c>
      <c r="H88" s="80"/>
    </row>
    <row r="91" spans="1:8" x14ac:dyDescent="0.25">
      <c r="A91" s="68"/>
    </row>
  </sheetData>
  <mergeCells count="10">
    <mergeCell ref="A53:A57"/>
    <mergeCell ref="A58:A64"/>
    <mergeCell ref="A65:A88"/>
    <mergeCell ref="H65:H88"/>
    <mergeCell ref="A2:A12"/>
    <mergeCell ref="A13:A18"/>
    <mergeCell ref="A19:A33"/>
    <mergeCell ref="H19:H29"/>
    <mergeCell ref="A34:A52"/>
    <mergeCell ref="H40:H4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Data Sources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Entress, Sharon</dc:creator>
  <cp:lastModifiedBy>Entress, Sharon</cp:lastModifiedBy>
  <dcterms:created xsi:type="dcterms:W3CDTF">2019-08-30T16:47:50Z</dcterms:created>
  <dcterms:modified xsi:type="dcterms:W3CDTF">2019-08-30T16:48:20Z</dcterms:modified>
</cp:coreProperties>
</file>